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10785\Desktop\"/>
    </mc:Choice>
  </mc:AlternateContent>
  <bookViews>
    <workbookView xWindow="0" yWindow="0" windowWidth="21585" windowHeight="9705"/>
  </bookViews>
  <sheets>
    <sheet name="工事費内訳書" sheetId="2" r:id="rId1"/>
  </sheets>
  <definedNames>
    <definedName name="_xlnm.Print_Area" localSheetId="0">工事費内訳書!$A$1:$G$177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工事費内訳書!$G$177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工事費内訳書!$I$177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0" i="2" l="1"/>
  <c r="G169" i="2" s="1"/>
  <c r="G167" i="2"/>
  <c r="G165" i="2"/>
  <c r="G164" i="2"/>
  <c r="G163" i="2" s="1"/>
  <c r="G159" i="2"/>
  <c r="G155" i="2" s="1"/>
  <c r="G156" i="2"/>
  <c r="G151" i="2"/>
  <c r="G148" i="2"/>
  <c r="G147" i="2" s="1"/>
  <c r="G143" i="2"/>
  <c r="G140" i="2"/>
  <c r="G139" i="2"/>
  <c r="G134" i="2"/>
  <c r="G127" i="2" s="1"/>
  <c r="G128" i="2"/>
  <c r="G120" i="2"/>
  <c r="G119" i="2"/>
  <c r="G114" i="2"/>
  <c r="G109" i="2" s="1"/>
  <c r="G108" i="2" s="1"/>
  <c r="G110" i="2"/>
  <c r="G106" i="2"/>
  <c r="G105" i="2" s="1"/>
  <c r="G104" i="2" s="1"/>
  <c r="G99" i="2"/>
  <c r="G97" i="2"/>
  <c r="G82" i="2"/>
  <c r="G81" i="2"/>
  <c r="G79" i="2"/>
  <c r="G68" i="2"/>
  <c r="G67" i="2" s="1"/>
  <c r="G65" i="2"/>
  <c r="G55" i="2"/>
  <c r="G54" i="2"/>
  <c r="G49" i="2"/>
  <c r="G48" i="2" s="1"/>
  <c r="G46" i="2"/>
  <c r="G45" i="2" s="1"/>
  <c r="G44" i="2" s="1"/>
  <c r="G39" i="2"/>
  <c r="G38" i="2"/>
  <c r="G37" i="2" s="1"/>
  <c r="G32" i="2"/>
  <c r="G31" i="2" s="1"/>
  <c r="G28" i="2"/>
  <c r="G23" i="2"/>
  <c r="G22" i="2"/>
  <c r="G19" i="2"/>
  <c r="G15" i="2"/>
  <c r="G14" i="2" s="1"/>
  <c r="G13" i="2" s="1"/>
  <c r="G12" i="2" l="1"/>
  <c r="G11" i="2" s="1"/>
  <c r="G53" i="2"/>
  <c r="G118" i="2"/>
  <c r="G103" i="2" s="1"/>
  <c r="G102" i="2" s="1"/>
  <c r="G138" i="2"/>
  <c r="G10" i="2" l="1"/>
  <c r="G176" i="2" s="1"/>
  <c r="G177" i="2" s="1"/>
</calcChain>
</file>

<file path=xl/sharedStrings.xml><?xml version="1.0" encoding="utf-8"?>
<sst xmlns="http://schemas.openxmlformats.org/spreadsheetml/2006/main" count="349" uniqueCount="149">
  <si>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</si>
  <si>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</si>
  <si>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</si>
  <si>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</si>
  <si>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</si>
  <si>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</si>
  <si>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</si>
  <si>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</si>
  <si>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</si>
  <si>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</si>
  <si>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</si>
  <si>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</si>
  <si>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</si>
  <si>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ストマネ　喜来　ゲート製作据付工事</t>
  </si>
  <si>
    <t>工事原価
_x000D_</t>
  </si>
  <si>
    <t>式</t>
  </si>
  <si>
    <t>製作工事原価
_x000D_</t>
  </si>
  <si>
    <t>直接製作費
_x000D_</t>
  </si>
  <si>
    <t>水門扉製作工
_x000D_</t>
  </si>
  <si>
    <t>扉体工
_x000D_</t>
  </si>
  <si>
    <t>扉体工（材料費）－水門扉－
_x000D_</t>
  </si>
  <si>
    <t>水門設備主要部材費(扉体)
_x000D_中・大形水門扉,ﾛｰﾗｹﾞｰﾄ,(4方水密)ﾗｯｸ式,SUS製,10～65ｍ2</t>
  </si>
  <si>
    <t>門</t>
  </si>
  <si>
    <t>水門設備副部材費
_x000D_中・大形水門，堰,ﾌﾟﾚｰﾄｶﾞｰﾀﾞ構造ﾛｰﾗｹﾞｰﾄ,扉体(SUS),</t>
  </si>
  <si>
    <t>水門設備部品費
_x000D_中・大形水門，堰,ﾌﾟﾚｰﾄｶﾞｰﾀﾞ構造ﾛｰﾗｹﾞｰﾄ,扉体(SUS),</t>
  </si>
  <si>
    <t>扉体工（労務費及び塗装費）
_x000D_</t>
  </si>
  <si>
    <t>扉体製作
_x000D_中・大形水門扉，堰,ﾛｰﾗｹﾞｰﾄ(4方水密),,,扉体,,,,１門</t>
  </si>
  <si>
    <t>塗装費(水門設備)
_x000D_中・大形水門,扉体(主要部材：SUS)</t>
  </si>
  <si>
    <t>戸当り工
_x000D_</t>
  </si>
  <si>
    <t>戸当り工（材料費）－水門扉－
_x000D_</t>
  </si>
  <si>
    <t>水門設備主要部材費（戸当り）
_x000D_中・大形水門扉,ﾛｰﾗｹﾞｰﾄ(4方水密),,15～70ｍ,</t>
  </si>
  <si>
    <t>水門設備副部材費
_x000D_中・大形水門，堰,ﾌﾟﾚｰﾄｶﾞｰﾀﾞ構造ﾛｰﾗｹﾞｰﾄ,戸当り,</t>
  </si>
  <si>
    <t>水門設備部品費
_x000D_中・大形水門，堰,ﾌﾟﾚｰﾄｶﾞｰﾀﾞ構造ﾛｰﾗｹﾞｰﾄ,戸当り,</t>
  </si>
  <si>
    <t>補助材料費(製作)
_x000D_水門設備(ﾌﾟﾚｰﾄｶﾞｰﾀﾞ構造ﾛｰﾗｹﾞｰﾄ),</t>
  </si>
  <si>
    <t>戸当り工（労務費及び塗装費）
_x000D_</t>
  </si>
  <si>
    <t>戸当り製作
_x000D_中・大形水門扉，堰,ﾛｰﾗｹﾞｰﾄ(4方水密),,,戸当り,,,,１門</t>
  </si>
  <si>
    <t>ステンレス酸洗い費
_x000D_（材料・工数込み）</t>
  </si>
  <si>
    <t>㎡</t>
  </si>
  <si>
    <t>開閉装置工
_x000D_</t>
  </si>
  <si>
    <t>開閉装置（機器単体費・ﾗｯｸ式）
_x000D_</t>
  </si>
  <si>
    <t>開閉装置
_x000D_電動ラック　100KN型</t>
  </si>
  <si>
    <t>台</t>
  </si>
  <si>
    <t>ラック棒
_x000D_SUS304　L=7.0m</t>
  </si>
  <si>
    <t>本</t>
  </si>
  <si>
    <t>先端金具
_x000D_SCC13</t>
  </si>
  <si>
    <t>個</t>
  </si>
  <si>
    <t>振れ止め金具
_x000D_SUS304</t>
  </si>
  <si>
    <t>小形水門扉製作工
_x000D_</t>
  </si>
  <si>
    <t>手動式ラック開閉機
_x000D_30kN</t>
  </si>
  <si>
    <t>基</t>
  </si>
  <si>
    <t>ラック棒
_x000D_SUS304　R30用　L=3,900</t>
  </si>
  <si>
    <t>吊ピン
_x000D_SUS304N2　R20用</t>
  </si>
  <si>
    <t>組</t>
  </si>
  <si>
    <t>吊金具
_x000D_SUS304</t>
  </si>
  <si>
    <t>電気設備工
_x000D_</t>
  </si>
  <si>
    <t>制御盤工
_x000D_</t>
  </si>
  <si>
    <t>機側操作盤
_x000D_SUS:ﾗｯｸ2門　屋外:遠方</t>
  </si>
  <si>
    <t>面</t>
  </si>
  <si>
    <t>計装機器工
_x000D_</t>
  </si>
  <si>
    <t>計装機器工（河川・水路用水門）
_x000D_</t>
  </si>
  <si>
    <t>開度受信器
_x000D_ｼﾝｸﾛ　RBA100-623</t>
  </si>
  <si>
    <t>計装電源避雷器
_x000D_電源ｱﾚｽﾀ</t>
  </si>
  <si>
    <t>ｼﾝｸﾛ信号避雷器
_x000D_ｼﾝｸﾛ用ｱﾚｽﾀ</t>
  </si>
  <si>
    <t>鋼製付属設備製作工
_x000D_</t>
  </si>
  <si>
    <t>鋼製付属設備製作工
_x000D_防護柵</t>
  </si>
  <si>
    <t>鋼製付属設備工（製作費）－河川用水門－
_x000D_</t>
  </si>
  <si>
    <t>ステンレス角鋼
_x000D_SUS304　3.0×100×50</t>
  </si>
  <si>
    <t>kg</t>
  </si>
  <si>
    <t>ステンレス鋼板
_x000D_SUS304　t=9mm</t>
  </si>
  <si>
    <t>ステンレス平鋼
_x000D_SUS304　6mm×50mm</t>
  </si>
  <si>
    <t>ステンレス平鋼
_x000D_SUS304　6mm×90mm</t>
  </si>
  <si>
    <t>ステンレス角鋼
_x000D_SUS304　3.0×90×90</t>
  </si>
  <si>
    <t>ステンレス角鋼
_x000D_SUS304　3.0×60×30</t>
  </si>
  <si>
    <t>補助材料費(製作)
_x000D_鋼製付属設備,第一号樋門,防護柵</t>
  </si>
  <si>
    <t>鋼製付属設備製作工
_x000D_防護柵,第一号樋門,防護柵,１基</t>
  </si>
  <si>
    <t>鋼製付属設備工（塗装費）
_x000D_</t>
  </si>
  <si>
    <t>酸洗（ＳＵＳ用）
_x000D_（材料・工数込み）</t>
  </si>
  <si>
    <t>鋼製付属設備製作工
_x000D_タラップ</t>
  </si>
  <si>
    <t>ステンレス鋼板
_x000D_SUS304　t=3mm</t>
  </si>
  <si>
    <t>ステンレス鋼板
_x000D_SUS304　t=4mm</t>
  </si>
  <si>
    <t>ステンレス鋼板
_x000D_SUS304　t=6mm</t>
  </si>
  <si>
    <t>ステンレス平鋼
_x000D_SUS304　6mm×38mm</t>
  </si>
  <si>
    <t>ステンレス棒綱
_x000D_SUS304　RB16</t>
  </si>
  <si>
    <t>配管用ステンレス鋼鋼管
_x000D_SUS304TP　Sch20S　25A-3.0</t>
  </si>
  <si>
    <t>配管用ステンレス鋼鋼管
_x000D_SUS304TP　Sch20S　32A-3.0</t>
  </si>
  <si>
    <t>補助材料費(製作)
_x000D_鋼製付属設備,第一号樋門,ﾀﾗｯﾌﾟ</t>
  </si>
  <si>
    <t>鋼製付属設備製作工
_x000D_タラップ,第一号樋門,ﾀﾗｯﾌﾟ,１基</t>
  </si>
  <si>
    <t>鋼製付属設備製作工
_x000D_踊り場</t>
  </si>
  <si>
    <t>ステンレス鋼板
_x000D_SUS304-CP　PL1</t>
  </si>
  <si>
    <t>ステンレス鋼板
_x000D_SUS304-CP　PL2</t>
  </si>
  <si>
    <t>ステンレス鋼板
_x000D_SUS304　縞鋼板　t=6mm</t>
  </si>
  <si>
    <t>ステンレスＨ形鋼
_x000D_SUS304　125mm×125mm×6.5mm×9mm</t>
  </si>
  <si>
    <t>ステンレス鋼等辺山形鋼
_x000D_SUS304　6mm×65mm×65mm</t>
  </si>
  <si>
    <t>ステンレス溝形鋼
_x000D_SUS304　6mm×130mm×65mm</t>
  </si>
  <si>
    <t>鋼製付属設備製作工
_x000D_架台,第一号樋門,ﾀﾗｯﾌﾟ,１基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</si>
  <si>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</si>
  <si>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</si>
  <si>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</si>
  <si>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</si>
  <si>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</si>
  <si>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</si>
  <si>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輸送費（河川用水門）
_x000D_</t>
  </si>
  <si>
    <t>輸送費（水門扉）
_x000D_河川用水門設備,ﾌﾟﾚｰﾄｶﾞｰﾀﾞ構造ﾛｰﾗｹﾞｰﾄ･各落しｹﾞｰﾄ,,</t>
  </si>
  <si>
    <t>水門扉据付工
_x000D_</t>
  </si>
  <si>
    <t>水門設備据付工
_x000D_小形水門扉,,ﾛｰﾗｹﾞｰﾄ(4方水密),,,１門</t>
  </si>
  <si>
    <t>据付材料費
_x000D_水門扉,</t>
  </si>
  <si>
    <t>補助材料費(据付)
_x000D_水門設備（小型水門設備を除く）,</t>
  </si>
  <si>
    <t>水門扉据付工（直接経費）
_x000D_</t>
  </si>
  <si>
    <t>電気溶接機[ﾃﾞｨｰｾﾞﾙｴﾝｼﾞﾝ駆動･直流ｱｰｸ式・排対2次]
_x000D_,最大溶接電流200A</t>
  </si>
  <si>
    <t>日</t>
  </si>
  <si>
    <t>ｸﾛｰﾗｸﾚｰﾝ[油圧駆動式ｳｨﾝﾁ･ﾗﾁｽｼﾞﾌﾞ型･排対型(1･2次)]
_x000D_ｸﾛｰﾗｸﾚｰﾝ(油圧式ｳｲﾝﾁ･ﾗﾁｽｼﾞﾌﾞ型),55ton吊り</t>
  </si>
  <si>
    <t>雑器具損料
_x000D_</t>
  </si>
  <si>
    <t>小形水門扉据付工
_x000D_</t>
  </si>
  <si>
    <t>水門扉据付工及び直接経費（小形水門）
_x000D_</t>
  </si>
  <si>
    <t>水門設備据付工
_x000D_その他,,,,,１門</t>
  </si>
  <si>
    <t>据付材料費
_x000D_小形水門扉,</t>
  </si>
  <si>
    <t>補助材料費(据付)
_x000D_小形水門設備,</t>
  </si>
  <si>
    <t>電気溶接機[交流ｱｰｸ式(手動･電撃防止器内蔵型)]
_x000D_,定格電流200A</t>
  </si>
  <si>
    <t>ﾗﾌﾃﾚｰﾝｸﾚｰﾝ[油圧伸縮ｼﾞﾌﾞ型･排対型(1次･2次･3次)]
_x000D_ﾗﾌﾃﾚｰﾝｸﾚｰﾝ(油圧伸縮ｼﾞﾌﾞ型),25ton吊り</t>
  </si>
  <si>
    <t>撤去工
_x000D_</t>
  </si>
  <si>
    <t>既設ゲート撤去工
_x000D_水密ゴム取替工含む</t>
  </si>
  <si>
    <t>既設ゲート扉体・開閉機撤去工
_x000D_水密ゴム現地取替工含む</t>
  </si>
  <si>
    <t>上・側部水密ゴム
_x000D_CR　P型,,</t>
  </si>
  <si>
    <t>下部水密ゴム
_x000D_CR　平型,,</t>
  </si>
  <si>
    <t>サイドローラ
_x000D_SUS304,,</t>
  </si>
  <si>
    <t>ボルト・ﾅｯﾄ
_x000D_M10,,</t>
  </si>
  <si>
    <t>直接経費（撤去）
_x000D_</t>
  </si>
  <si>
    <t>鋼製付属設備据付工
_x000D_</t>
  </si>
  <si>
    <t>鋼製付属設備据付工
_x000D_防護柵</t>
  </si>
  <si>
    <t>鋼製付属設備据付工
_x000D_防護柵,第一号樋門,付属設備,１基</t>
  </si>
  <si>
    <t>補助材料費(据付)
_x000D_鋼製付属設備,第一号樋門,付属設備</t>
  </si>
  <si>
    <t>鋼製付属設備据付工（直接経費）
_x000D_</t>
  </si>
  <si>
    <t>鋼製付属設備据付工
_x000D_タラップ</t>
  </si>
  <si>
    <t>鋼製付属設備据付工
_x000D_タラップ,第一号樋門,付属設備,１基</t>
  </si>
  <si>
    <t>鋼製付属設備据付工
_x000D_踊り場</t>
  </si>
  <si>
    <t>鋼製付属設備据付工
_x000D_架台,第一号樋門,付属設備,１基</t>
  </si>
  <si>
    <t>産業廃棄物処理工
_x000D_</t>
  </si>
  <si>
    <t>開閉機
_x000D_</t>
  </si>
  <si>
    <t>鉄
_x000D_故銑B</t>
  </si>
  <si>
    <t>ラック棒
_x000D_</t>
  </si>
  <si>
    <t>ステンレス
_x000D_新断　18Cr:8Ni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</si>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</sst>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+G11+G102+G174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+G12+G99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+G13+G37+G44+G53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+G14+G22+G31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+G15+G19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15</v>
      </c>
      <c r="F15" s="19">
        <v>1</v>
      </c>
      <c r="G15" s="20">
        <f>+G16+G17+G18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21</v>
      </c>
      <c r="E16" s="18" t="s">
        <v>22</v>
      </c>
      <c r="F16" s="19">
        <v>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23</v>
      </c>
      <c r="E17" s="18" t="s">
        <v>15</v>
      </c>
      <c r="F17" s="19">
        <v>1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24</v>
      </c>
      <c r="E18" s="18" t="s">
        <v>15</v>
      </c>
      <c r="F18" s="19">
        <v>1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25</v>
      </c>
      <c r="E19" s="18" t="s">
        <v>15</v>
      </c>
      <c r="F19" s="19">
        <v>1</v>
      </c>
      <c r="G19" s="20">
        <f>+G20+G21</f>
        <v>0</v>
      </c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26</v>
      </c>
      <c r="E20" s="18" t="s">
        <v>22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27</v>
      </c>
      <c r="E21" s="18" t="s">
        <v>15</v>
      </c>
      <c r="F21" s="19">
        <v>1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31" t="s">
        <v>28</v>
      </c>
      <c r="D22" s="29"/>
      <c r="E22" s="18" t="s">
        <v>15</v>
      </c>
      <c r="F22" s="19">
        <v>1</v>
      </c>
      <c r="G22" s="20">
        <f>+G23+G28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2" t="s">
        <v>29</v>
      </c>
      <c r="E23" s="18" t="s">
        <v>15</v>
      </c>
      <c r="F23" s="19">
        <v>1</v>
      </c>
      <c r="G23" s="20">
        <f>+G24+G25+G26+G27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30</v>
      </c>
      <c r="E24" s="18" t="s">
        <v>22</v>
      </c>
      <c r="F24" s="19">
        <v>1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31</v>
      </c>
      <c r="E25" s="18" t="s">
        <v>15</v>
      </c>
      <c r="F25" s="19">
        <v>1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32</v>
      </c>
      <c r="E26" s="18" t="s">
        <v>15</v>
      </c>
      <c r="F26" s="19">
        <v>1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33</v>
      </c>
      <c r="E27" s="18" t="s">
        <v>15</v>
      </c>
      <c r="F27" s="19">
        <v>1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34</v>
      </c>
      <c r="E28" s="18" t="s">
        <v>15</v>
      </c>
      <c r="F28" s="19">
        <v>1</v>
      </c>
      <c r="G28" s="20">
        <f>+G29+G30</f>
        <v>0</v>
      </c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35</v>
      </c>
      <c r="E29" s="18" t="s">
        <v>22</v>
      </c>
      <c r="F29" s="19">
        <v>1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17"/>
      <c r="D30" s="32" t="s">
        <v>36</v>
      </c>
      <c r="E30" s="18" t="s">
        <v>37</v>
      </c>
      <c r="F30" s="19">
        <v>27.9</v>
      </c>
      <c r="G30" s="33"/>
      <c r="H30" s="2"/>
      <c r="I30" s="21">
        <v>21</v>
      </c>
      <c r="J30" s="21">
        <v>4</v>
      </c>
    </row>
    <row r="31" spans="1:10" ht="42" customHeight="1">
      <c r="A31" s="16"/>
      <c r="B31" s="17"/>
      <c r="C31" s="31" t="s">
        <v>38</v>
      </c>
      <c r="D31" s="29"/>
      <c r="E31" s="18" t="s">
        <v>15</v>
      </c>
      <c r="F31" s="19">
        <v>1</v>
      </c>
      <c r="G31" s="20">
        <f>+G32</f>
        <v>0</v>
      </c>
      <c r="H31" s="2"/>
      <c r="I31" s="21">
        <v>22</v>
      </c>
      <c r="J31" s="21">
        <v>3</v>
      </c>
    </row>
    <row r="32" spans="1:10" ht="42" customHeight="1">
      <c r="A32" s="16"/>
      <c r="B32" s="17"/>
      <c r="C32" s="17"/>
      <c r="D32" s="32" t="s">
        <v>39</v>
      </c>
      <c r="E32" s="18" t="s">
        <v>15</v>
      </c>
      <c r="F32" s="19">
        <v>1</v>
      </c>
      <c r="G32" s="20">
        <f>+G33+G34+G35+G36</f>
        <v>0</v>
      </c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40</v>
      </c>
      <c r="E33" s="18" t="s">
        <v>41</v>
      </c>
      <c r="F33" s="19">
        <v>1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42</v>
      </c>
      <c r="E34" s="18" t="s">
        <v>43</v>
      </c>
      <c r="F34" s="19">
        <v>2</v>
      </c>
      <c r="G34" s="33"/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2" t="s">
        <v>44</v>
      </c>
      <c r="E35" s="18" t="s">
        <v>45</v>
      </c>
      <c r="F35" s="19">
        <v>2</v>
      </c>
      <c r="G35" s="33"/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2" t="s">
        <v>46</v>
      </c>
      <c r="E36" s="18" t="s">
        <v>45</v>
      </c>
      <c r="F36" s="19">
        <v>2</v>
      </c>
      <c r="G36" s="33"/>
      <c r="H36" s="2"/>
      <c r="I36" s="21">
        <v>27</v>
      </c>
      <c r="J36" s="21">
        <v>4</v>
      </c>
    </row>
    <row r="37" spans="1:10" ht="42" customHeight="1">
      <c r="A37" s="16"/>
      <c r="B37" s="31" t="s">
        <v>47</v>
      </c>
      <c r="C37" s="28"/>
      <c r="D37" s="29"/>
      <c r="E37" s="18" t="s">
        <v>15</v>
      </c>
      <c r="F37" s="19">
        <v>1</v>
      </c>
      <c r="G37" s="20">
        <f>+G38</f>
        <v>0</v>
      </c>
      <c r="H37" s="2"/>
      <c r="I37" s="21">
        <v>28</v>
      </c>
      <c r="J37" s="21">
        <v>2</v>
      </c>
    </row>
    <row r="38" spans="1:10" ht="42" customHeight="1">
      <c r="A38" s="16"/>
      <c r="B38" s="17"/>
      <c r="C38" s="31" t="s">
        <v>38</v>
      </c>
      <c r="D38" s="29"/>
      <c r="E38" s="18" t="s">
        <v>15</v>
      </c>
      <c r="F38" s="19">
        <v>1</v>
      </c>
      <c r="G38" s="20">
        <f>+G39</f>
        <v>0</v>
      </c>
      <c r="H38" s="2"/>
      <c r="I38" s="21">
        <v>29</v>
      </c>
      <c r="J38" s="21">
        <v>3</v>
      </c>
    </row>
    <row r="39" spans="1:10" ht="42" customHeight="1">
      <c r="A39" s="16"/>
      <c r="B39" s="17"/>
      <c r="C39" s="17"/>
      <c r="D39" s="32" t="s">
        <v>39</v>
      </c>
      <c r="E39" s="18" t="s">
        <v>15</v>
      </c>
      <c r="F39" s="19">
        <v>1</v>
      </c>
      <c r="G39" s="20">
        <f>+G40+G41+G42+G43</f>
        <v>0</v>
      </c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2" t="s">
        <v>48</v>
      </c>
      <c r="E40" s="18" t="s">
        <v>49</v>
      </c>
      <c r="F40" s="19">
        <v>1</v>
      </c>
      <c r="G40" s="33"/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2" t="s">
        <v>50</v>
      </c>
      <c r="E41" s="18" t="s">
        <v>43</v>
      </c>
      <c r="F41" s="19">
        <v>1</v>
      </c>
      <c r="G41" s="33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2" t="s">
        <v>51</v>
      </c>
      <c r="E42" s="18" t="s">
        <v>52</v>
      </c>
      <c r="F42" s="19">
        <v>1</v>
      </c>
      <c r="G42" s="33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2" t="s">
        <v>53</v>
      </c>
      <c r="E43" s="18" t="s">
        <v>52</v>
      </c>
      <c r="F43" s="19">
        <v>1</v>
      </c>
      <c r="G43" s="33"/>
      <c r="H43" s="2"/>
      <c r="I43" s="21">
        <v>34</v>
      </c>
      <c r="J43" s="21">
        <v>4</v>
      </c>
    </row>
    <row r="44" spans="1:10" ht="42" customHeight="1">
      <c r="A44" s="16"/>
      <c r="B44" s="31" t="s">
        <v>54</v>
      </c>
      <c r="C44" s="28"/>
      <c r="D44" s="29"/>
      <c r="E44" s="18" t="s">
        <v>15</v>
      </c>
      <c r="F44" s="19">
        <v>1</v>
      </c>
      <c r="G44" s="20">
        <f>+G45+G48</f>
        <v>0</v>
      </c>
      <c r="H44" s="2"/>
      <c r="I44" s="21">
        <v>35</v>
      </c>
      <c r="J44" s="21">
        <v>2</v>
      </c>
    </row>
    <row r="45" spans="1:10" ht="42" customHeight="1">
      <c r="A45" s="16"/>
      <c r="B45" s="17"/>
      <c r="C45" s="31" t="s">
        <v>55</v>
      </c>
      <c r="D45" s="29"/>
      <c r="E45" s="18" t="s">
        <v>15</v>
      </c>
      <c r="F45" s="19">
        <v>1</v>
      </c>
      <c r="G45" s="20">
        <f>+G46</f>
        <v>0</v>
      </c>
      <c r="H45" s="2"/>
      <c r="I45" s="21">
        <v>36</v>
      </c>
      <c r="J45" s="21">
        <v>3</v>
      </c>
    </row>
    <row r="46" spans="1:10" ht="42" customHeight="1">
      <c r="A46" s="16"/>
      <c r="B46" s="17"/>
      <c r="C46" s="17"/>
      <c r="D46" s="32" t="s">
        <v>55</v>
      </c>
      <c r="E46" s="18" t="s">
        <v>15</v>
      </c>
      <c r="F46" s="19">
        <v>1</v>
      </c>
      <c r="G46" s="20">
        <f>+G47</f>
        <v>0</v>
      </c>
      <c r="H46" s="2"/>
      <c r="I46" s="21">
        <v>37</v>
      </c>
      <c r="J46" s="21">
        <v>4</v>
      </c>
    </row>
    <row r="47" spans="1:10" ht="42" customHeight="1">
      <c r="A47" s="16"/>
      <c r="B47" s="17"/>
      <c r="C47" s="17"/>
      <c r="D47" s="32" t="s">
        <v>56</v>
      </c>
      <c r="E47" s="18" t="s">
        <v>57</v>
      </c>
      <c r="F47" s="19">
        <v>1</v>
      </c>
      <c r="G47" s="33"/>
      <c r="H47" s="2"/>
      <c r="I47" s="21">
        <v>38</v>
      </c>
      <c r="J47" s="21">
        <v>4</v>
      </c>
    </row>
    <row r="48" spans="1:10" ht="42" customHeight="1">
      <c r="A48" s="16"/>
      <c r="B48" s="17"/>
      <c r="C48" s="31" t="s">
        <v>58</v>
      </c>
      <c r="D48" s="29"/>
      <c r="E48" s="18" t="s">
        <v>15</v>
      </c>
      <c r="F48" s="19">
        <v>1</v>
      </c>
      <c r="G48" s="20">
        <f>+G49</f>
        <v>0</v>
      </c>
      <c r="H48" s="2"/>
      <c r="I48" s="21">
        <v>39</v>
      </c>
      <c r="J48" s="21">
        <v>3</v>
      </c>
    </row>
    <row r="49" spans="1:10" ht="42" customHeight="1">
      <c r="A49" s="16"/>
      <c r="B49" s="17"/>
      <c r="C49" s="17"/>
      <c r="D49" s="32" t="s">
        <v>59</v>
      </c>
      <c r="E49" s="18" t="s">
        <v>15</v>
      </c>
      <c r="F49" s="19">
        <v>1</v>
      </c>
      <c r="G49" s="20">
        <f>+G50+G51+G52</f>
        <v>0</v>
      </c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2" t="s">
        <v>60</v>
      </c>
      <c r="E50" s="18" t="s">
        <v>41</v>
      </c>
      <c r="F50" s="19">
        <v>2</v>
      </c>
      <c r="G50" s="33"/>
      <c r="H50" s="2"/>
      <c r="I50" s="21">
        <v>41</v>
      </c>
      <c r="J50" s="21">
        <v>4</v>
      </c>
    </row>
    <row r="51" spans="1:10" ht="42" customHeight="1">
      <c r="A51" s="16"/>
      <c r="B51" s="17"/>
      <c r="C51" s="17"/>
      <c r="D51" s="32" t="s">
        <v>61</v>
      </c>
      <c r="E51" s="18" t="s">
        <v>41</v>
      </c>
      <c r="F51" s="19">
        <v>2</v>
      </c>
      <c r="G51" s="33"/>
      <c r="H51" s="2"/>
      <c r="I51" s="21">
        <v>42</v>
      </c>
      <c r="J51" s="21">
        <v>4</v>
      </c>
    </row>
    <row r="52" spans="1:10" ht="42" customHeight="1">
      <c r="A52" s="16"/>
      <c r="B52" s="17"/>
      <c r="C52" s="17"/>
      <c r="D52" s="32" t="s">
        <v>62</v>
      </c>
      <c r="E52" s="18" t="s">
        <v>41</v>
      </c>
      <c r="F52" s="19">
        <v>2</v>
      </c>
      <c r="G52" s="33"/>
      <c r="H52" s="2"/>
      <c r="I52" s="21">
        <v>43</v>
      </c>
      <c r="J52" s="21">
        <v>4</v>
      </c>
    </row>
    <row r="53" spans="1:10" ht="42" customHeight="1">
      <c r="A53" s="16"/>
      <c r="B53" s="31" t="s">
        <v>63</v>
      </c>
      <c r="C53" s="28"/>
      <c r="D53" s="29"/>
      <c r="E53" s="18" t="s">
        <v>15</v>
      </c>
      <c r="F53" s="19">
        <v>1</v>
      </c>
      <c r="G53" s="20">
        <f>+G54+G67+G81</f>
        <v>0</v>
      </c>
      <c r="H53" s="2"/>
      <c r="I53" s="21">
        <v>44</v>
      </c>
      <c r="J53" s="21">
        <v>2</v>
      </c>
    </row>
    <row r="54" spans="1:10" ht="42" customHeight="1">
      <c r="A54" s="16"/>
      <c r="B54" s="17"/>
      <c r="C54" s="31" t="s">
        <v>64</v>
      </c>
      <c r="D54" s="29"/>
      <c r="E54" s="18" t="s">
        <v>15</v>
      </c>
      <c r="F54" s="19">
        <v>1</v>
      </c>
      <c r="G54" s="20">
        <f>+G55+G65</f>
        <v>0</v>
      </c>
      <c r="H54" s="2"/>
      <c r="I54" s="21">
        <v>45</v>
      </c>
      <c r="J54" s="21">
        <v>3</v>
      </c>
    </row>
    <row r="55" spans="1:10" ht="42" customHeight="1">
      <c r="A55" s="16"/>
      <c r="B55" s="17"/>
      <c r="C55" s="17"/>
      <c r="D55" s="32" t="s">
        <v>65</v>
      </c>
      <c r="E55" s="18" t="s">
        <v>15</v>
      </c>
      <c r="F55" s="19">
        <v>1</v>
      </c>
      <c r="G55" s="20">
        <f>+G56+G57+G58+G59+G60+G61+G62+G63+G64</f>
        <v>0</v>
      </c>
      <c r="H55" s="2"/>
      <c r="I55" s="21">
        <v>46</v>
      </c>
      <c r="J55" s="21">
        <v>4</v>
      </c>
    </row>
    <row r="56" spans="1:10" ht="42" customHeight="1">
      <c r="A56" s="16"/>
      <c r="B56" s="17"/>
      <c r="C56" s="17"/>
      <c r="D56" s="32" t="s">
        <v>66</v>
      </c>
      <c r="E56" s="18" t="s">
        <v>67</v>
      </c>
      <c r="F56" s="19">
        <v>0.4</v>
      </c>
      <c r="G56" s="33"/>
      <c r="H56" s="2"/>
      <c r="I56" s="21">
        <v>47</v>
      </c>
      <c r="J56" s="21">
        <v>4</v>
      </c>
    </row>
    <row r="57" spans="1:10" ht="42" customHeight="1">
      <c r="A57" s="16"/>
      <c r="B57" s="17"/>
      <c r="C57" s="17"/>
      <c r="D57" s="32" t="s">
        <v>68</v>
      </c>
      <c r="E57" s="18" t="s">
        <v>67</v>
      </c>
      <c r="F57" s="19">
        <v>36</v>
      </c>
      <c r="G57" s="33"/>
      <c r="H57" s="2"/>
      <c r="I57" s="21">
        <v>48</v>
      </c>
      <c r="J57" s="21">
        <v>4</v>
      </c>
    </row>
    <row r="58" spans="1:10" ht="42" customHeight="1">
      <c r="A58" s="16"/>
      <c r="B58" s="17"/>
      <c r="C58" s="17"/>
      <c r="D58" s="32" t="s">
        <v>69</v>
      </c>
      <c r="E58" s="18" t="s">
        <v>67</v>
      </c>
      <c r="F58" s="19">
        <v>193.8</v>
      </c>
      <c r="G58" s="33"/>
      <c r="H58" s="2"/>
      <c r="I58" s="21">
        <v>49</v>
      </c>
      <c r="J58" s="21">
        <v>4</v>
      </c>
    </row>
    <row r="59" spans="1:10" ht="42" customHeight="1">
      <c r="A59" s="16"/>
      <c r="B59" s="17"/>
      <c r="C59" s="17"/>
      <c r="D59" s="32" t="s">
        <v>70</v>
      </c>
      <c r="E59" s="18" t="s">
        <v>67</v>
      </c>
      <c r="F59" s="19">
        <v>16.100000000000001</v>
      </c>
      <c r="G59" s="33"/>
      <c r="H59" s="2"/>
      <c r="I59" s="21">
        <v>50</v>
      </c>
      <c r="J59" s="21">
        <v>4</v>
      </c>
    </row>
    <row r="60" spans="1:10" ht="42" customHeight="1">
      <c r="A60" s="16"/>
      <c r="B60" s="17"/>
      <c r="C60" s="17"/>
      <c r="D60" s="32" t="s">
        <v>71</v>
      </c>
      <c r="E60" s="18" t="s">
        <v>67</v>
      </c>
      <c r="F60" s="19">
        <v>143.30000000000001</v>
      </c>
      <c r="G60" s="33"/>
      <c r="H60" s="2"/>
      <c r="I60" s="21">
        <v>51</v>
      </c>
      <c r="J60" s="21">
        <v>4</v>
      </c>
    </row>
    <row r="61" spans="1:10" ht="42" customHeight="1">
      <c r="A61" s="16"/>
      <c r="B61" s="17"/>
      <c r="C61" s="17"/>
      <c r="D61" s="32" t="s">
        <v>72</v>
      </c>
      <c r="E61" s="18" t="s">
        <v>67</v>
      </c>
      <c r="F61" s="19">
        <v>63.6</v>
      </c>
      <c r="G61" s="33"/>
      <c r="H61" s="2"/>
      <c r="I61" s="21">
        <v>52</v>
      </c>
      <c r="J61" s="21">
        <v>4</v>
      </c>
    </row>
    <row r="62" spans="1:10" ht="42" customHeight="1">
      <c r="A62" s="16"/>
      <c r="B62" s="17"/>
      <c r="C62" s="17"/>
      <c r="D62" s="32" t="s">
        <v>66</v>
      </c>
      <c r="E62" s="18" t="s">
        <v>67</v>
      </c>
      <c r="F62" s="19">
        <v>110.8</v>
      </c>
      <c r="G62" s="33"/>
      <c r="H62" s="2"/>
      <c r="I62" s="21">
        <v>53</v>
      </c>
      <c r="J62" s="21">
        <v>4</v>
      </c>
    </row>
    <row r="63" spans="1:10" ht="42" customHeight="1">
      <c r="A63" s="16"/>
      <c r="B63" s="17"/>
      <c r="C63" s="17"/>
      <c r="D63" s="32" t="s">
        <v>73</v>
      </c>
      <c r="E63" s="18" t="s">
        <v>15</v>
      </c>
      <c r="F63" s="19">
        <v>1</v>
      </c>
      <c r="G63" s="33"/>
      <c r="H63" s="2"/>
      <c r="I63" s="21">
        <v>54</v>
      </c>
      <c r="J63" s="21">
        <v>4</v>
      </c>
    </row>
    <row r="64" spans="1:10" ht="42" customHeight="1">
      <c r="A64" s="16"/>
      <c r="B64" s="17"/>
      <c r="C64" s="17"/>
      <c r="D64" s="32" t="s">
        <v>74</v>
      </c>
      <c r="E64" s="18" t="s">
        <v>49</v>
      </c>
      <c r="F64" s="19">
        <v>1</v>
      </c>
      <c r="G64" s="33"/>
      <c r="H64" s="2"/>
      <c r="I64" s="21">
        <v>55</v>
      </c>
      <c r="J64" s="21">
        <v>4</v>
      </c>
    </row>
    <row r="65" spans="1:10" ht="42" customHeight="1">
      <c r="A65" s="16"/>
      <c r="B65" s="17"/>
      <c r="C65" s="17"/>
      <c r="D65" s="32" t="s">
        <v>75</v>
      </c>
      <c r="E65" s="18" t="s">
        <v>15</v>
      </c>
      <c r="F65" s="19">
        <v>1</v>
      </c>
      <c r="G65" s="20">
        <f>+G66</f>
        <v>0</v>
      </c>
      <c r="H65" s="2"/>
      <c r="I65" s="21">
        <v>56</v>
      </c>
      <c r="J65" s="21">
        <v>4</v>
      </c>
    </row>
    <row r="66" spans="1:10" ht="42" customHeight="1">
      <c r="A66" s="16"/>
      <c r="B66" s="17"/>
      <c r="C66" s="17"/>
      <c r="D66" s="32" t="s">
        <v>76</v>
      </c>
      <c r="E66" s="18" t="s">
        <v>37</v>
      </c>
      <c r="F66" s="19">
        <v>23.8</v>
      </c>
      <c r="G66" s="33"/>
      <c r="H66" s="2"/>
      <c r="I66" s="21">
        <v>57</v>
      </c>
      <c r="J66" s="21">
        <v>4</v>
      </c>
    </row>
    <row r="67" spans="1:10" ht="42" customHeight="1">
      <c r="A67" s="16"/>
      <c r="B67" s="17"/>
      <c r="C67" s="31" t="s">
        <v>77</v>
      </c>
      <c r="D67" s="29"/>
      <c r="E67" s="18" t="s">
        <v>15</v>
      </c>
      <c r="F67" s="19">
        <v>1</v>
      </c>
      <c r="G67" s="20">
        <f>+G68+G79</f>
        <v>0</v>
      </c>
      <c r="H67" s="2"/>
      <c r="I67" s="21">
        <v>58</v>
      </c>
      <c r="J67" s="21">
        <v>3</v>
      </c>
    </row>
    <row r="68" spans="1:10" ht="42" customHeight="1">
      <c r="A68" s="16"/>
      <c r="B68" s="17"/>
      <c r="C68" s="17"/>
      <c r="D68" s="32" t="s">
        <v>65</v>
      </c>
      <c r="E68" s="18" t="s">
        <v>15</v>
      </c>
      <c r="F68" s="19">
        <v>1</v>
      </c>
      <c r="G68" s="20">
        <f>+G69+G70+G71+G72+G73+G74+G75+G76+G77+G78</f>
        <v>0</v>
      </c>
      <c r="H68" s="2"/>
      <c r="I68" s="21">
        <v>59</v>
      </c>
      <c r="J68" s="21">
        <v>4</v>
      </c>
    </row>
    <row r="69" spans="1:10" ht="42" customHeight="1">
      <c r="A69" s="16"/>
      <c r="B69" s="17"/>
      <c r="C69" s="17"/>
      <c r="D69" s="32" t="s">
        <v>78</v>
      </c>
      <c r="E69" s="18" t="s">
        <v>67</v>
      </c>
      <c r="F69" s="19">
        <v>12.7</v>
      </c>
      <c r="G69" s="33"/>
      <c r="H69" s="2"/>
      <c r="I69" s="21">
        <v>60</v>
      </c>
      <c r="J69" s="21">
        <v>4</v>
      </c>
    </row>
    <row r="70" spans="1:10" ht="42" customHeight="1">
      <c r="A70" s="16"/>
      <c r="B70" s="17"/>
      <c r="C70" s="17"/>
      <c r="D70" s="32" t="s">
        <v>79</v>
      </c>
      <c r="E70" s="18" t="s">
        <v>67</v>
      </c>
      <c r="F70" s="19">
        <v>0.2</v>
      </c>
      <c r="G70" s="33"/>
      <c r="H70" s="2"/>
      <c r="I70" s="21">
        <v>61</v>
      </c>
      <c r="J70" s="21">
        <v>4</v>
      </c>
    </row>
    <row r="71" spans="1:10" ht="42" customHeight="1">
      <c r="A71" s="16"/>
      <c r="B71" s="17"/>
      <c r="C71" s="17"/>
      <c r="D71" s="32" t="s">
        <v>80</v>
      </c>
      <c r="E71" s="18" t="s">
        <v>67</v>
      </c>
      <c r="F71" s="19">
        <v>0.9</v>
      </c>
      <c r="G71" s="33"/>
      <c r="H71" s="2"/>
      <c r="I71" s="21">
        <v>62</v>
      </c>
      <c r="J71" s="21">
        <v>4</v>
      </c>
    </row>
    <row r="72" spans="1:10" ht="42" customHeight="1">
      <c r="A72" s="16"/>
      <c r="B72" s="17"/>
      <c r="C72" s="17"/>
      <c r="D72" s="32" t="s">
        <v>68</v>
      </c>
      <c r="E72" s="18" t="s">
        <v>67</v>
      </c>
      <c r="F72" s="19">
        <v>18.100000000000001</v>
      </c>
      <c r="G72" s="33"/>
      <c r="H72" s="2"/>
      <c r="I72" s="21">
        <v>63</v>
      </c>
      <c r="J72" s="21">
        <v>4</v>
      </c>
    </row>
    <row r="73" spans="1:10" ht="42" customHeight="1">
      <c r="A73" s="16"/>
      <c r="B73" s="17"/>
      <c r="C73" s="17"/>
      <c r="D73" s="32" t="s">
        <v>81</v>
      </c>
      <c r="E73" s="18" t="s">
        <v>67</v>
      </c>
      <c r="F73" s="19">
        <v>36.700000000000003</v>
      </c>
      <c r="G73" s="33"/>
      <c r="H73" s="2"/>
      <c r="I73" s="21">
        <v>64</v>
      </c>
      <c r="J73" s="21">
        <v>4</v>
      </c>
    </row>
    <row r="74" spans="1:10" ht="42" customHeight="1">
      <c r="A74" s="16"/>
      <c r="B74" s="17"/>
      <c r="C74" s="17"/>
      <c r="D74" s="32" t="s">
        <v>82</v>
      </c>
      <c r="E74" s="18" t="s">
        <v>67</v>
      </c>
      <c r="F74" s="19">
        <v>0.5</v>
      </c>
      <c r="G74" s="33"/>
      <c r="H74" s="2"/>
      <c r="I74" s="21">
        <v>65</v>
      </c>
      <c r="J74" s="21">
        <v>4</v>
      </c>
    </row>
    <row r="75" spans="1:10" ht="42" customHeight="1">
      <c r="A75" s="16"/>
      <c r="B75" s="17"/>
      <c r="C75" s="17"/>
      <c r="D75" s="32" t="s">
        <v>83</v>
      </c>
      <c r="E75" s="18" t="s">
        <v>67</v>
      </c>
      <c r="F75" s="19">
        <v>20.9</v>
      </c>
      <c r="G75" s="33"/>
      <c r="H75" s="2"/>
      <c r="I75" s="21">
        <v>66</v>
      </c>
      <c r="J75" s="21">
        <v>4</v>
      </c>
    </row>
    <row r="76" spans="1:10" ht="42" customHeight="1">
      <c r="A76" s="16"/>
      <c r="B76" s="17"/>
      <c r="C76" s="17"/>
      <c r="D76" s="32" t="s">
        <v>84</v>
      </c>
      <c r="E76" s="18" t="s">
        <v>67</v>
      </c>
      <c r="F76" s="19">
        <v>73.099999999999994</v>
      </c>
      <c r="G76" s="33"/>
      <c r="H76" s="2"/>
      <c r="I76" s="21">
        <v>67</v>
      </c>
      <c r="J76" s="21">
        <v>4</v>
      </c>
    </row>
    <row r="77" spans="1:10" ht="42" customHeight="1">
      <c r="A77" s="16"/>
      <c r="B77" s="17"/>
      <c r="C77" s="17"/>
      <c r="D77" s="32" t="s">
        <v>85</v>
      </c>
      <c r="E77" s="18" t="s">
        <v>15</v>
      </c>
      <c r="F77" s="19">
        <v>1</v>
      </c>
      <c r="G77" s="33"/>
      <c r="H77" s="2"/>
      <c r="I77" s="21">
        <v>68</v>
      </c>
      <c r="J77" s="21">
        <v>4</v>
      </c>
    </row>
    <row r="78" spans="1:10" ht="42" customHeight="1">
      <c r="A78" s="16"/>
      <c r="B78" s="17"/>
      <c r="C78" s="17"/>
      <c r="D78" s="32" t="s">
        <v>86</v>
      </c>
      <c r="E78" s="18" t="s">
        <v>49</v>
      </c>
      <c r="F78" s="19">
        <v>1</v>
      </c>
      <c r="G78" s="33"/>
      <c r="H78" s="2"/>
      <c r="I78" s="21">
        <v>69</v>
      </c>
      <c r="J78" s="21">
        <v>4</v>
      </c>
    </row>
    <row r="79" spans="1:10" ht="42" customHeight="1">
      <c r="A79" s="16"/>
      <c r="B79" s="17"/>
      <c r="C79" s="17"/>
      <c r="D79" s="32" t="s">
        <v>75</v>
      </c>
      <c r="E79" s="18" t="s">
        <v>15</v>
      </c>
      <c r="F79" s="19">
        <v>1</v>
      </c>
      <c r="G79" s="20">
        <f>+G80</f>
        <v>0</v>
      </c>
      <c r="H79" s="2"/>
      <c r="I79" s="21">
        <v>70</v>
      </c>
      <c r="J79" s="21">
        <v>4</v>
      </c>
    </row>
    <row r="80" spans="1:10" ht="42" customHeight="1">
      <c r="A80" s="16"/>
      <c r="B80" s="17"/>
      <c r="C80" s="17"/>
      <c r="D80" s="32" t="s">
        <v>76</v>
      </c>
      <c r="E80" s="18" t="s">
        <v>37</v>
      </c>
      <c r="F80" s="19">
        <v>7.6</v>
      </c>
      <c r="G80" s="33"/>
      <c r="H80" s="2"/>
      <c r="I80" s="21">
        <v>71</v>
      </c>
      <c r="J80" s="21">
        <v>4</v>
      </c>
    </row>
    <row r="81" spans="1:10" ht="42" customHeight="1">
      <c r="A81" s="16"/>
      <c r="B81" s="17"/>
      <c r="C81" s="31" t="s">
        <v>87</v>
      </c>
      <c r="D81" s="29"/>
      <c r="E81" s="18" t="s">
        <v>15</v>
      </c>
      <c r="F81" s="19">
        <v>1</v>
      </c>
      <c r="G81" s="20">
        <f>+G82+G97</f>
        <v>0</v>
      </c>
      <c r="H81" s="2"/>
      <c r="I81" s="21">
        <v>72</v>
      </c>
      <c r="J81" s="21">
        <v>3</v>
      </c>
    </row>
    <row r="82" spans="1:10" ht="42" customHeight="1">
      <c r="A82" s="16"/>
      <c r="B82" s="17"/>
      <c r="C82" s="17"/>
      <c r="D82" s="32" t="s">
        <v>65</v>
      </c>
      <c r="E82" s="18" t="s">
        <v>15</v>
      </c>
      <c r="F82" s="19">
        <v>1</v>
      </c>
      <c r="G82" s="20">
        <f>+G83+G84+G85+G86+G87+G88+G89+G90+G91+G92+G93+G94+G95+G96</f>
        <v>0</v>
      </c>
      <c r="H82" s="2"/>
      <c r="I82" s="21">
        <v>73</v>
      </c>
      <c r="J82" s="21">
        <v>4</v>
      </c>
    </row>
    <row r="83" spans="1:10" ht="42" customHeight="1">
      <c r="A83" s="16"/>
      <c r="B83" s="17"/>
      <c r="C83" s="17"/>
      <c r="D83" s="32" t="s">
        <v>88</v>
      </c>
      <c r="E83" s="18" t="s">
        <v>67</v>
      </c>
      <c r="F83" s="19">
        <v>2.4</v>
      </c>
      <c r="G83" s="33"/>
      <c r="H83" s="2"/>
      <c r="I83" s="21">
        <v>74</v>
      </c>
      <c r="J83" s="21">
        <v>4</v>
      </c>
    </row>
    <row r="84" spans="1:10" ht="42" customHeight="1">
      <c r="A84" s="16"/>
      <c r="B84" s="17"/>
      <c r="C84" s="17"/>
      <c r="D84" s="32" t="s">
        <v>89</v>
      </c>
      <c r="E84" s="18" t="s">
        <v>67</v>
      </c>
      <c r="F84" s="19">
        <v>4.7</v>
      </c>
      <c r="G84" s="33"/>
      <c r="H84" s="2"/>
      <c r="I84" s="21">
        <v>75</v>
      </c>
      <c r="J84" s="21">
        <v>4</v>
      </c>
    </row>
    <row r="85" spans="1:10" ht="42" customHeight="1">
      <c r="A85" s="16"/>
      <c r="B85" s="17"/>
      <c r="C85" s="17"/>
      <c r="D85" s="32" t="s">
        <v>80</v>
      </c>
      <c r="E85" s="18" t="s">
        <v>67</v>
      </c>
      <c r="F85" s="19">
        <v>0.8</v>
      </c>
      <c r="G85" s="33"/>
      <c r="H85" s="2"/>
      <c r="I85" s="21">
        <v>76</v>
      </c>
      <c r="J85" s="21">
        <v>4</v>
      </c>
    </row>
    <row r="86" spans="1:10" ht="42" customHeight="1">
      <c r="A86" s="16"/>
      <c r="B86" s="17"/>
      <c r="C86" s="17"/>
      <c r="D86" s="32" t="s">
        <v>68</v>
      </c>
      <c r="E86" s="18" t="s">
        <v>67</v>
      </c>
      <c r="F86" s="19">
        <v>22.6</v>
      </c>
      <c r="G86" s="33"/>
      <c r="H86" s="2"/>
      <c r="I86" s="21">
        <v>77</v>
      </c>
      <c r="J86" s="21">
        <v>4</v>
      </c>
    </row>
    <row r="87" spans="1:10" ht="42" customHeight="1">
      <c r="A87" s="16"/>
      <c r="B87" s="17"/>
      <c r="C87" s="17"/>
      <c r="D87" s="32" t="s">
        <v>90</v>
      </c>
      <c r="E87" s="18" t="s">
        <v>67</v>
      </c>
      <c r="F87" s="19">
        <v>80.400000000000006</v>
      </c>
      <c r="G87" s="33"/>
      <c r="H87" s="2"/>
      <c r="I87" s="21">
        <v>78</v>
      </c>
      <c r="J87" s="21">
        <v>4</v>
      </c>
    </row>
    <row r="88" spans="1:10" ht="42" customHeight="1">
      <c r="A88" s="16"/>
      <c r="B88" s="17"/>
      <c r="C88" s="17"/>
      <c r="D88" s="32" t="s">
        <v>69</v>
      </c>
      <c r="E88" s="18" t="s">
        <v>67</v>
      </c>
      <c r="F88" s="19">
        <v>29.5</v>
      </c>
      <c r="G88" s="33"/>
      <c r="H88" s="2"/>
      <c r="I88" s="21">
        <v>79</v>
      </c>
      <c r="J88" s="21">
        <v>4</v>
      </c>
    </row>
    <row r="89" spans="1:10" ht="42" customHeight="1">
      <c r="A89" s="16"/>
      <c r="B89" s="17"/>
      <c r="C89" s="17"/>
      <c r="D89" s="32" t="s">
        <v>91</v>
      </c>
      <c r="E89" s="18" t="s">
        <v>67</v>
      </c>
      <c r="F89" s="19">
        <v>63.5</v>
      </c>
      <c r="G89" s="33"/>
      <c r="H89" s="2"/>
      <c r="I89" s="21">
        <v>80</v>
      </c>
      <c r="J89" s="21">
        <v>4</v>
      </c>
    </row>
    <row r="90" spans="1:10" ht="42" customHeight="1">
      <c r="A90" s="16"/>
      <c r="B90" s="17"/>
      <c r="C90" s="17"/>
      <c r="D90" s="32" t="s">
        <v>92</v>
      </c>
      <c r="E90" s="18" t="s">
        <v>67</v>
      </c>
      <c r="F90" s="19">
        <v>7.4</v>
      </c>
      <c r="G90" s="33"/>
      <c r="H90" s="2"/>
      <c r="I90" s="21">
        <v>81</v>
      </c>
      <c r="J90" s="21">
        <v>4</v>
      </c>
    </row>
    <row r="91" spans="1:10" ht="42" customHeight="1">
      <c r="A91" s="16"/>
      <c r="B91" s="17"/>
      <c r="C91" s="17"/>
      <c r="D91" s="32" t="s">
        <v>93</v>
      </c>
      <c r="E91" s="18" t="s">
        <v>67</v>
      </c>
      <c r="F91" s="19">
        <v>59.9</v>
      </c>
      <c r="G91" s="33"/>
      <c r="H91" s="2"/>
      <c r="I91" s="21">
        <v>82</v>
      </c>
      <c r="J91" s="21">
        <v>4</v>
      </c>
    </row>
    <row r="92" spans="1:10" ht="42" customHeight="1">
      <c r="A92" s="16"/>
      <c r="B92" s="17"/>
      <c r="C92" s="17"/>
      <c r="D92" s="32" t="s">
        <v>71</v>
      </c>
      <c r="E92" s="18" t="s">
        <v>67</v>
      </c>
      <c r="F92" s="19">
        <v>51</v>
      </c>
      <c r="G92" s="33"/>
      <c r="H92" s="2"/>
      <c r="I92" s="21">
        <v>83</v>
      </c>
      <c r="J92" s="21">
        <v>4</v>
      </c>
    </row>
    <row r="93" spans="1:10" ht="42" customHeight="1">
      <c r="A93" s="16"/>
      <c r="B93" s="17"/>
      <c r="C93" s="17"/>
      <c r="D93" s="32" t="s">
        <v>72</v>
      </c>
      <c r="E93" s="18" t="s">
        <v>67</v>
      </c>
      <c r="F93" s="19">
        <v>9.8000000000000007</v>
      </c>
      <c r="G93" s="33"/>
      <c r="H93" s="2"/>
      <c r="I93" s="21">
        <v>84</v>
      </c>
      <c r="J93" s="21">
        <v>4</v>
      </c>
    </row>
    <row r="94" spans="1:10" ht="42" customHeight="1">
      <c r="A94" s="16"/>
      <c r="B94" s="17"/>
      <c r="C94" s="17"/>
      <c r="D94" s="32" t="s">
        <v>66</v>
      </c>
      <c r="E94" s="18" t="s">
        <v>67</v>
      </c>
      <c r="F94" s="19">
        <v>22.4</v>
      </c>
      <c r="G94" s="33"/>
      <c r="H94" s="2"/>
      <c r="I94" s="21">
        <v>85</v>
      </c>
      <c r="J94" s="21">
        <v>4</v>
      </c>
    </row>
    <row r="95" spans="1:10" ht="42" customHeight="1">
      <c r="A95" s="16"/>
      <c r="B95" s="17"/>
      <c r="C95" s="17"/>
      <c r="D95" s="32" t="s">
        <v>85</v>
      </c>
      <c r="E95" s="18" t="s">
        <v>15</v>
      </c>
      <c r="F95" s="19">
        <v>1</v>
      </c>
      <c r="G95" s="33"/>
      <c r="H95" s="2"/>
      <c r="I95" s="21">
        <v>86</v>
      </c>
      <c r="J95" s="21">
        <v>4</v>
      </c>
    </row>
    <row r="96" spans="1:10" ht="42" customHeight="1">
      <c r="A96" s="16"/>
      <c r="B96" s="17"/>
      <c r="C96" s="17"/>
      <c r="D96" s="32" t="s">
        <v>94</v>
      </c>
      <c r="E96" s="18" t="s">
        <v>49</v>
      </c>
      <c r="F96" s="19">
        <v>1</v>
      </c>
      <c r="G96" s="33"/>
      <c r="H96" s="2"/>
      <c r="I96" s="21">
        <v>87</v>
      </c>
      <c r="J96" s="21">
        <v>4</v>
      </c>
    </row>
    <row r="97" spans="1:10" ht="42" customHeight="1">
      <c r="A97" s="16"/>
      <c r="B97" s="17"/>
      <c r="C97" s="17"/>
      <c r="D97" s="32" t="s">
        <v>75</v>
      </c>
      <c r="E97" s="18" t="s">
        <v>15</v>
      </c>
      <c r="F97" s="19">
        <v>1</v>
      </c>
      <c r="G97" s="20">
        <f>+G98</f>
        <v>0</v>
      </c>
      <c r="H97" s="2"/>
      <c r="I97" s="21">
        <v>88</v>
      </c>
      <c r="J97" s="21">
        <v>4</v>
      </c>
    </row>
    <row r="98" spans="1:10" ht="42" customHeight="1">
      <c r="A98" s="16"/>
      <c r="B98" s="17"/>
      <c r="C98" s="17"/>
      <c r="D98" s="32" t="s">
        <v>76</v>
      </c>
      <c r="E98" s="18" t="s">
        <v>37</v>
      </c>
      <c r="F98" s="19">
        <v>14.3</v>
      </c>
      <c r="G98" s="33"/>
      <c r="H98" s="2"/>
      <c r="I98" s="21">
        <v>89</v>
      </c>
      <c r="J98" s="21">
        <v>4</v>
      </c>
    </row>
    <row r="99" spans="1:10" ht="42" customHeight="1">
      <c r="A99" s="30" t="s">
        <v>95</v>
      </c>
      <c r="B99" s="28"/>
      <c r="C99" s="28"/>
      <c r="D99" s="29"/>
      <c r="E99" s="18" t="s">
        <v>15</v>
      </c>
      <c r="F99" s="19">
        <v>1</v>
      </c>
      <c r="G99" s="20">
        <f>+G100+G101</f>
        <v>0</v>
      </c>
      <c r="H99" s="2"/>
      <c r="I99" s="21">
        <v>90</v>
      </c>
      <c r="J99" s="21"/>
    </row>
    <row r="100" spans="1:10" ht="42" customHeight="1">
      <c r="A100" s="30" t="s">
        <v>96</v>
      </c>
      <c r="B100" s="28"/>
      <c r="C100" s="28"/>
      <c r="D100" s="29"/>
      <c r="E100" s="18" t="s">
        <v>15</v>
      </c>
      <c r="F100" s="19">
        <v>1</v>
      </c>
      <c r="G100" s="33"/>
      <c r="H100" s="2"/>
      <c r="I100" s="21">
        <v>91</v>
      </c>
      <c r="J100" s="21"/>
    </row>
    <row r="101" spans="1:10" ht="42" customHeight="1">
      <c r="A101" s="30" t="s">
        <v>97</v>
      </c>
      <c r="B101" s="28"/>
      <c r="C101" s="28"/>
      <c r="D101" s="29"/>
      <c r="E101" s="18" t="s">
        <v>15</v>
      </c>
      <c r="F101" s="19">
        <v>1</v>
      </c>
      <c r="G101" s="33"/>
      <c r="H101" s="2"/>
      <c r="I101" s="21">
        <v>92</v>
      </c>
      <c r="J101" s="21"/>
    </row>
    <row r="102" spans="1:10" ht="42" customHeight="1">
      <c r="A102" s="30" t="s">
        <v>98</v>
      </c>
      <c r="B102" s="28"/>
      <c r="C102" s="28"/>
      <c r="D102" s="29"/>
      <c r="E102" s="18" t="s">
        <v>15</v>
      </c>
      <c r="F102" s="19">
        <v>1</v>
      </c>
      <c r="G102" s="20">
        <f>+G103+G169</f>
        <v>0</v>
      </c>
      <c r="H102" s="2"/>
      <c r="I102" s="21">
        <v>93</v>
      </c>
      <c r="J102" s="21"/>
    </row>
    <row r="103" spans="1:10" ht="42" customHeight="1">
      <c r="A103" s="30" t="s">
        <v>99</v>
      </c>
      <c r="B103" s="28"/>
      <c r="C103" s="28"/>
      <c r="D103" s="29"/>
      <c r="E103" s="18" t="s">
        <v>15</v>
      </c>
      <c r="F103" s="19">
        <v>1</v>
      </c>
      <c r="G103" s="20">
        <f>+G104+G108+G118+G138+G163</f>
        <v>0</v>
      </c>
      <c r="H103" s="2"/>
      <c r="I103" s="21">
        <v>94</v>
      </c>
      <c r="J103" s="21">
        <v>20</v>
      </c>
    </row>
    <row r="104" spans="1:10" ht="42" customHeight="1">
      <c r="A104" s="16"/>
      <c r="B104" s="31" t="s">
        <v>100</v>
      </c>
      <c r="C104" s="28"/>
      <c r="D104" s="29"/>
      <c r="E104" s="18" t="s">
        <v>15</v>
      </c>
      <c r="F104" s="19">
        <v>1</v>
      </c>
      <c r="G104" s="20">
        <f>+G105</f>
        <v>0</v>
      </c>
      <c r="H104" s="2"/>
      <c r="I104" s="21">
        <v>95</v>
      </c>
      <c r="J104" s="21">
        <v>2</v>
      </c>
    </row>
    <row r="105" spans="1:10" ht="42" customHeight="1">
      <c r="A105" s="16"/>
      <c r="B105" s="17"/>
      <c r="C105" s="31" t="s">
        <v>100</v>
      </c>
      <c r="D105" s="29"/>
      <c r="E105" s="18" t="s">
        <v>15</v>
      </c>
      <c r="F105" s="19">
        <v>1</v>
      </c>
      <c r="G105" s="20">
        <f>+G106</f>
        <v>0</v>
      </c>
      <c r="H105" s="2"/>
      <c r="I105" s="21">
        <v>96</v>
      </c>
      <c r="J105" s="21">
        <v>3</v>
      </c>
    </row>
    <row r="106" spans="1:10" ht="42" customHeight="1">
      <c r="A106" s="16"/>
      <c r="B106" s="17"/>
      <c r="C106" s="17"/>
      <c r="D106" s="32" t="s">
        <v>101</v>
      </c>
      <c r="E106" s="18" t="s">
        <v>15</v>
      </c>
      <c r="F106" s="19">
        <v>1</v>
      </c>
      <c r="G106" s="20">
        <f>+G107</f>
        <v>0</v>
      </c>
      <c r="H106" s="2"/>
      <c r="I106" s="21">
        <v>97</v>
      </c>
      <c r="J106" s="21">
        <v>4</v>
      </c>
    </row>
    <row r="107" spans="1:10" ht="42" customHeight="1">
      <c r="A107" s="16"/>
      <c r="B107" s="17"/>
      <c r="C107" s="17"/>
      <c r="D107" s="32" t="s">
        <v>102</v>
      </c>
      <c r="E107" s="18" t="s">
        <v>15</v>
      </c>
      <c r="F107" s="19">
        <v>1</v>
      </c>
      <c r="G107" s="33"/>
      <c r="H107" s="2"/>
      <c r="I107" s="21">
        <v>98</v>
      </c>
      <c r="J107" s="21">
        <v>4</v>
      </c>
    </row>
    <row r="108" spans="1:10" ht="42" customHeight="1">
      <c r="A108" s="16"/>
      <c r="B108" s="31" t="s">
        <v>103</v>
      </c>
      <c r="C108" s="28"/>
      <c r="D108" s="29"/>
      <c r="E108" s="18" t="s">
        <v>15</v>
      </c>
      <c r="F108" s="19">
        <v>1</v>
      </c>
      <c r="G108" s="20">
        <f>+G109</f>
        <v>0</v>
      </c>
      <c r="H108" s="2"/>
      <c r="I108" s="21">
        <v>99</v>
      </c>
      <c r="J108" s="21">
        <v>2</v>
      </c>
    </row>
    <row r="109" spans="1:10" ht="42" customHeight="1">
      <c r="A109" s="16"/>
      <c r="B109" s="17"/>
      <c r="C109" s="31" t="s">
        <v>103</v>
      </c>
      <c r="D109" s="29"/>
      <c r="E109" s="18" t="s">
        <v>15</v>
      </c>
      <c r="F109" s="19">
        <v>1</v>
      </c>
      <c r="G109" s="20">
        <f>+G110+G114</f>
        <v>0</v>
      </c>
      <c r="H109" s="2"/>
      <c r="I109" s="21">
        <v>100</v>
      </c>
      <c r="J109" s="21">
        <v>3</v>
      </c>
    </row>
    <row r="110" spans="1:10" ht="42" customHeight="1">
      <c r="A110" s="16"/>
      <c r="B110" s="17"/>
      <c r="C110" s="17"/>
      <c r="D110" s="32" t="s">
        <v>103</v>
      </c>
      <c r="E110" s="18" t="s">
        <v>15</v>
      </c>
      <c r="F110" s="19">
        <v>1</v>
      </c>
      <c r="G110" s="20">
        <f>+G111+G112+G113</f>
        <v>0</v>
      </c>
      <c r="H110" s="2"/>
      <c r="I110" s="21">
        <v>101</v>
      </c>
      <c r="J110" s="21">
        <v>4</v>
      </c>
    </row>
    <row r="111" spans="1:10" ht="42" customHeight="1">
      <c r="A111" s="16"/>
      <c r="B111" s="17"/>
      <c r="C111" s="17"/>
      <c r="D111" s="32" t="s">
        <v>104</v>
      </c>
      <c r="E111" s="18" t="s">
        <v>22</v>
      </c>
      <c r="F111" s="19">
        <v>1</v>
      </c>
      <c r="G111" s="33"/>
      <c r="H111" s="2"/>
      <c r="I111" s="21">
        <v>102</v>
      </c>
      <c r="J111" s="21">
        <v>4</v>
      </c>
    </row>
    <row r="112" spans="1:10" ht="42" customHeight="1">
      <c r="A112" s="16"/>
      <c r="B112" s="17"/>
      <c r="C112" s="17"/>
      <c r="D112" s="32" t="s">
        <v>105</v>
      </c>
      <c r="E112" s="18" t="s">
        <v>15</v>
      </c>
      <c r="F112" s="19">
        <v>1</v>
      </c>
      <c r="G112" s="33"/>
      <c r="H112" s="2"/>
      <c r="I112" s="21">
        <v>103</v>
      </c>
      <c r="J112" s="21">
        <v>4</v>
      </c>
    </row>
    <row r="113" spans="1:10" ht="42" customHeight="1">
      <c r="A113" s="16"/>
      <c r="B113" s="17"/>
      <c r="C113" s="17"/>
      <c r="D113" s="32" t="s">
        <v>106</v>
      </c>
      <c r="E113" s="18" t="s">
        <v>15</v>
      </c>
      <c r="F113" s="19">
        <v>1</v>
      </c>
      <c r="G113" s="33"/>
      <c r="H113" s="2"/>
      <c r="I113" s="21">
        <v>104</v>
      </c>
      <c r="J113" s="21">
        <v>4</v>
      </c>
    </row>
    <row r="114" spans="1:10" ht="42" customHeight="1">
      <c r="A114" s="16"/>
      <c r="B114" s="17"/>
      <c r="C114" s="17"/>
      <c r="D114" s="32" t="s">
        <v>107</v>
      </c>
      <c r="E114" s="18" t="s">
        <v>15</v>
      </c>
      <c r="F114" s="19">
        <v>1</v>
      </c>
      <c r="G114" s="20">
        <f>+G115+G116+G117</f>
        <v>0</v>
      </c>
      <c r="H114" s="2"/>
      <c r="I114" s="21">
        <v>105</v>
      </c>
      <c r="J114" s="21">
        <v>4</v>
      </c>
    </row>
    <row r="115" spans="1:10" ht="42" customHeight="1">
      <c r="A115" s="16"/>
      <c r="B115" s="17"/>
      <c r="C115" s="17"/>
      <c r="D115" s="32" t="s">
        <v>108</v>
      </c>
      <c r="E115" s="18" t="s">
        <v>109</v>
      </c>
      <c r="F115" s="19">
        <v>7</v>
      </c>
      <c r="G115" s="33"/>
      <c r="H115" s="2"/>
      <c r="I115" s="21">
        <v>106</v>
      </c>
      <c r="J115" s="21">
        <v>4</v>
      </c>
    </row>
    <row r="116" spans="1:10" ht="42" customHeight="1">
      <c r="A116" s="16"/>
      <c r="B116" s="17"/>
      <c r="C116" s="17"/>
      <c r="D116" s="32" t="s">
        <v>110</v>
      </c>
      <c r="E116" s="18" t="s">
        <v>109</v>
      </c>
      <c r="F116" s="19">
        <v>5</v>
      </c>
      <c r="G116" s="33"/>
      <c r="H116" s="2"/>
      <c r="I116" s="21">
        <v>107</v>
      </c>
      <c r="J116" s="21">
        <v>4</v>
      </c>
    </row>
    <row r="117" spans="1:10" ht="42" customHeight="1">
      <c r="A117" s="16"/>
      <c r="B117" s="17"/>
      <c r="C117" s="17"/>
      <c r="D117" s="32" t="s">
        <v>111</v>
      </c>
      <c r="E117" s="18" t="s">
        <v>15</v>
      </c>
      <c r="F117" s="19">
        <v>1</v>
      </c>
      <c r="G117" s="33"/>
      <c r="H117" s="2"/>
      <c r="I117" s="21">
        <v>108</v>
      </c>
      <c r="J117" s="21">
        <v>4</v>
      </c>
    </row>
    <row r="118" spans="1:10" ht="42" customHeight="1">
      <c r="A118" s="16"/>
      <c r="B118" s="31" t="s">
        <v>112</v>
      </c>
      <c r="C118" s="28"/>
      <c r="D118" s="29"/>
      <c r="E118" s="18" t="s">
        <v>15</v>
      </c>
      <c r="F118" s="19">
        <v>1</v>
      </c>
      <c r="G118" s="20">
        <f>+G119+G127</f>
        <v>0</v>
      </c>
      <c r="H118" s="2"/>
      <c r="I118" s="21">
        <v>109</v>
      </c>
      <c r="J118" s="21">
        <v>2</v>
      </c>
    </row>
    <row r="119" spans="1:10" ht="42" customHeight="1">
      <c r="A119" s="16"/>
      <c r="B119" s="17"/>
      <c r="C119" s="31" t="s">
        <v>112</v>
      </c>
      <c r="D119" s="29"/>
      <c r="E119" s="18" t="s">
        <v>15</v>
      </c>
      <c r="F119" s="19">
        <v>1</v>
      </c>
      <c r="G119" s="20">
        <f>+G120</f>
        <v>0</v>
      </c>
      <c r="H119" s="2"/>
      <c r="I119" s="21">
        <v>110</v>
      </c>
      <c r="J119" s="21">
        <v>3</v>
      </c>
    </row>
    <row r="120" spans="1:10" ht="42" customHeight="1">
      <c r="A120" s="16"/>
      <c r="B120" s="17"/>
      <c r="C120" s="17"/>
      <c r="D120" s="32" t="s">
        <v>113</v>
      </c>
      <c r="E120" s="18" t="s">
        <v>15</v>
      </c>
      <c r="F120" s="19">
        <v>1</v>
      </c>
      <c r="G120" s="20">
        <f>+G121+G122+G123+G124+G125+G126</f>
        <v>0</v>
      </c>
      <c r="H120" s="2"/>
      <c r="I120" s="21">
        <v>111</v>
      </c>
      <c r="J120" s="21">
        <v>4</v>
      </c>
    </row>
    <row r="121" spans="1:10" ht="42" customHeight="1">
      <c r="A121" s="16"/>
      <c r="B121" s="17"/>
      <c r="C121" s="17"/>
      <c r="D121" s="32" t="s">
        <v>114</v>
      </c>
      <c r="E121" s="18" t="s">
        <v>22</v>
      </c>
      <c r="F121" s="19">
        <v>1</v>
      </c>
      <c r="G121" s="33"/>
      <c r="H121" s="2"/>
      <c r="I121" s="21">
        <v>112</v>
      </c>
      <c r="J121" s="21">
        <v>4</v>
      </c>
    </row>
    <row r="122" spans="1:10" ht="42" customHeight="1">
      <c r="A122" s="16"/>
      <c r="B122" s="17"/>
      <c r="C122" s="17"/>
      <c r="D122" s="32" t="s">
        <v>115</v>
      </c>
      <c r="E122" s="18" t="s">
        <v>15</v>
      </c>
      <c r="F122" s="19">
        <v>1</v>
      </c>
      <c r="G122" s="33"/>
      <c r="H122" s="2"/>
      <c r="I122" s="21">
        <v>113</v>
      </c>
      <c r="J122" s="21">
        <v>4</v>
      </c>
    </row>
    <row r="123" spans="1:10" ht="42" customHeight="1">
      <c r="A123" s="16"/>
      <c r="B123" s="17"/>
      <c r="C123" s="17"/>
      <c r="D123" s="32" t="s">
        <v>116</v>
      </c>
      <c r="E123" s="18" t="s">
        <v>15</v>
      </c>
      <c r="F123" s="19">
        <v>1</v>
      </c>
      <c r="G123" s="33"/>
      <c r="H123" s="2"/>
      <c r="I123" s="21">
        <v>114</v>
      </c>
      <c r="J123" s="21">
        <v>4</v>
      </c>
    </row>
    <row r="124" spans="1:10" ht="42" customHeight="1">
      <c r="A124" s="16"/>
      <c r="B124" s="17"/>
      <c r="C124" s="17"/>
      <c r="D124" s="32" t="s">
        <v>117</v>
      </c>
      <c r="E124" s="18" t="s">
        <v>109</v>
      </c>
      <c r="F124" s="19">
        <v>4</v>
      </c>
      <c r="G124" s="33"/>
      <c r="H124" s="2"/>
      <c r="I124" s="21">
        <v>115</v>
      </c>
      <c r="J124" s="21">
        <v>4</v>
      </c>
    </row>
    <row r="125" spans="1:10" ht="42" customHeight="1">
      <c r="A125" s="16"/>
      <c r="B125" s="17"/>
      <c r="C125" s="17"/>
      <c r="D125" s="32" t="s">
        <v>118</v>
      </c>
      <c r="E125" s="18" t="s">
        <v>109</v>
      </c>
      <c r="F125" s="19">
        <v>2</v>
      </c>
      <c r="G125" s="33"/>
      <c r="H125" s="2"/>
      <c r="I125" s="21">
        <v>116</v>
      </c>
      <c r="J125" s="21">
        <v>4</v>
      </c>
    </row>
    <row r="126" spans="1:10" ht="42" customHeight="1">
      <c r="A126" s="16"/>
      <c r="B126" s="17"/>
      <c r="C126" s="17"/>
      <c r="D126" s="32" t="s">
        <v>111</v>
      </c>
      <c r="E126" s="18" t="s">
        <v>15</v>
      </c>
      <c r="F126" s="19">
        <v>1</v>
      </c>
      <c r="G126" s="33"/>
      <c r="H126" s="2"/>
      <c r="I126" s="21">
        <v>117</v>
      </c>
      <c r="J126" s="21">
        <v>4</v>
      </c>
    </row>
    <row r="127" spans="1:10" ht="42" customHeight="1">
      <c r="A127" s="16"/>
      <c r="B127" s="17"/>
      <c r="C127" s="31" t="s">
        <v>119</v>
      </c>
      <c r="D127" s="29"/>
      <c r="E127" s="18" t="s">
        <v>15</v>
      </c>
      <c r="F127" s="19">
        <v>1</v>
      </c>
      <c r="G127" s="20">
        <f>+G128+G134</f>
        <v>0</v>
      </c>
      <c r="H127" s="2"/>
      <c r="I127" s="21">
        <v>118</v>
      </c>
      <c r="J127" s="21">
        <v>3</v>
      </c>
    </row>
    <row r="128" spans="1:10" ht="42" customHeight="1">
      <c r="A128" s="16"/>
      <c r="B128" s="17"/>
      <c r="C128" s="17"/>
      <c r="D128" s="32" t="s">
        <v>120</v>
      </c>
      <c r="E128" s="18" t="s">
        <v>15</v>
      </c>
      <c r="F128" s="19">
        <v>1</v>
      </c>
      <c r="G128" s="20">
        <f>+G129+G130+G131+G132+G133</f>
        <v>0</v>
      </c>
      <c r="H128" s="2"/>
      <c r="I128" s="21">
        <v>119</v>
      </c>
      <c r="J128" s="21">
        <v>4</v>
      </c>
    </row>
    <row r="129" spans="1:10" ht="42" customHeight="1">
      <c r="A129" s="16"/>
      <c r="B129" s="17"/>
      <c r="C129" s="17"/>
      <c r="D129" s="32" t="s">
        <v>121</v>
      </c>
      <c r="E129" s="18" t="s">
        <v>15</v>
      </c>
      <c r="F129" s="19">
        <v>1</v>
      </c>
      <c r="G129" s="33"/>
      <c r="H129" s="2"/>
      <c r="I129" s="21">
        <v>120</v>
      </c>
      <c r="J129" s="21">
        <v>4</v>
      </c>
    </row>
    <row r="130" spans="1:10" ht="42" customHeight="1">
      <c r="A130" s="16"/>
      <c r="B130" s="17"/>
      <c r="C130" s="17"/>
      <c r="D130" s="32" t="s">
        <v>122</v>
      </c>
      <c r="E130" s="18" t="s">
        <v>52</v>
      </c>
      <c r="F130" s="19">
        <v>1</v>
      </c>
      <c r="G130" s="33"/>
      <c r="H130" s="2"/>
      <c r="I130" s="21">
        <v>121</v>
      </c>
      <c r="J130" s="21">
        <v>4</v>
      </c>
    </row>
    <row r="131" spans="1:10" ht="42" customHeight="1">
      <c r="A131" s="16"/>
      <c r="B131" s="17"/>
      <c r="C131" s="17"/>
      <c r="D131" s="32" t="s">
        <v>123</v>
      </c>
      <c r="E131" s="18" t="s">
        <v>52</v>
      </c>
      <c r="F131" s="19">
        <v>1</v>
      </c>
      <c r="G131" s="33"/>
      <c r="H131" s="2"/>
      <c r="I131" s="21">
        <v>122</v>
      </c>
      <c r="J131" s="21">
        <v>4</v>
      </c>
    </row>
    <row r="132" spans="1:10" ht="42" customHeight="1">
      <c r="A132" s="16"/>
      <c r="B132" s="17"/>
      <c r="C132" s="17"/>
      <c r="D132" s="32" t="s">
        <v>124</v>
      </c>
      <c r="E132" s="18" t="s">
        <v>43</v>
      </c>
      <c r="F132" s="19">
        <v>4</v>
      </c>
      <c r="G132" s="33"/>
      <c r="H132" s="2"/>
      <c r="I132" s="21">
        <v>123</v>
      </c>
      <c r="J132" s="21">
        <v>4</v>
      </c>
    </row>
    <row r="133" spans="1:10" ht="42" customHeight="1">
      <c r="A133" s="16"/>
      <c r="B133" s="17"/>
      <c r="C133" s="17"/>
      <c r="D133" s="32" t="s">
        <v>125</v>
      </c>
      <c r="E133" s="18" t="s">
        <v>15</v>
      </c>
      <c r="F133" s="19">
        <v>1</v>
      </c>
      <c r="G133" s="33"/>
      <c r="H133" s="2"/>
      <c r="I133" s="21">
        <v>124</v>
      </c>
      <c r="J133" s="21">
        <v>4</v>
      </c>
    </row>
    <row r="134" spans="1:10" ht="42" customHeight="1">
      <c r="A134" s="16"/>
      <c r="B134" s="17"/>
      <c r="C134" s="17"/>
      <c r="D134" s="32" t="s">
        <v>126</v>
      </c>
      <c r="E134" s="18" t="s">
        <v>15</v>
      </c>
      <c r="F134" s="19">
        <v>1</v>
      </c>
      <c r="G134" s="20">
        <f>+G135+G136+G137</f>
        <v>0</v>
      </c>
      <c r="H134" s="2"/>
      <c r="I134" s="21">
        <v>125</v>
      </c>
      <c r="J134" s="21">
        <v>4</v>
      </c>
    </row>
    <row r="135" spans="1:10" ht="42" customHeight="1">
      <c r="A135" s="16"/>
      <c r="B135" s="17"/>
      <c r="C135" s="17"/>
      <c r="D135" s="32" t="s">
        <v>118</v>
      </c>
      <c r="E135" s="18" t="s">
        <v>109</v>
      </c>
      <c r="F135" s="19">
        <v>2</v>
      </c>
      <c r="G135" s="33"/>
      <c r="H135" s="2"/>
      <c r="I135" s="21">
        <v>126</v>
      </c>
      <c r="J135" s="21">
        <v>4</v>
      </c>
    </row>
    <row r="136" spans="1:10" ht="42" customHeight="1">
      <c r="A136" s="16"/>
      <c r="B136" s="17"/>
      <c r="C136" s="17"/>
      <c r="D136" s="32" t="s">
        <v>117</v>
      </c>
      <c r="E136" s="18" t="s">
        <v>109</v>
      </c>
      <c r="F136" s="19">
        <v>2</v>
      </c>
      <c r="G136" s="33"/>
      <c r="H136" s="2"/>
      <c r="I136" s="21">
        <v>127</v>
      </c>
      <c r="J136" s="21">
        <v>4</v>
      </c>
    </row>
    <row r="137" spans="1:10" ht="42" customHeight="1">
      <c r="A137" s="16"/>
      <c r="B137" s="17"/>
      <c r="C137" s="17"/>
      <c r="D137" s="32" t="s">
        <v>111</v>
      </c>
      <c r="E137" s="18" t="s">
        <v>15</v>
      </c>
      <c r="F137" s="19">
        <v>1</v>
      </c>
      <c r="G137" s="33"/>
      <c r="H137" s="2"/>
      <c r="I137" s="21">
        <v>128</v>
      </c>
      <c r="J137" s="21">
        <v>4</v>
      </c>
    </row>
    <row r="138" spans="1:10" ht="42" customHeight="1">
      <c r="A138" s="16"/>
      <c r="B138" s="31" t="s">
        <v>127</v>
      </c>
      <c r="C138" s="28"/>
      <c r="D138" s="29"/>
      <c r="E138" s="18" t="s">
        <v>15</v>
      </c>
      <c r="F138" s="19">
        <v>1</v>
      </c>
      <c r="G138" s="20">
        <f>+G139+G147+G155</f>
        <v>0</v>
      </c>
      <c r="H138" s="2"/>
      <c r="I138" s="21">
        <v>129</v>
      </c>
      <c r="J138" s="21">
        <v>2</v>
      </c>
    </row>
    <row r="139" spans="1:10" ht="42" customHeight="1">
      <c r="A139" s="16"/>
      <c r="B139" s="17"/>
      <c r="C139" s="31" t="s">
        <v>128</v>
      </c>
      <c r="D139" s="29"/>
      <c r="E139" s="18" t="s">
        <v>15</v>
      </c>
      <c r="F139" s="19">
        <v>1</v>
      </c>
      <c r="G139" s="20">
        <f>+G140+G143</f>
        <v>0</v>
      </c>
      <c r="H139" s="2"/>
      <c r="I139" s="21">
        <v>130</v>
      </c>
      <c r="J139" s="21">
        <v>3</v>
      </c>
    </row>
    <row r="140" spans="1:10" ht="42" customHeight="1">
      <c r="A140" s="16"/>
      <c r="B140" s="17"/>
      <c r="C140" s="17"/>
      <c r="D140" s="32" t="s">
        <v>127</v>
      </c>
      <c r="E140" s="18" t="s">
        <v>15</v>
      </c>
      <c r="F140" s="19">
        <v>1</v>
      </c>
      <c r="G140" s="20">
        <f>+G141+G142</f>
        <v>0</v>
      </c>
      <c r="H140" s="2"/>
      <c r="I140" s="21">
        <v>131</v>
      </c>
      <c r="J140" s="21">
        <v>4</v>
      </c>
    </row>
    <row r="141" spans="1:10" ht="42" customHeight="1">
      <c r="A141" s="16"/>
      <c r="B141" s="17"/>
      <c r="C141" s="17"/>
      <c r="D141" s="32" t="s">
        <v>129</v>
      </c>
      <c r="E141" s="18" t="s">
        <v>49</v>
      </c>
      <c r="F141" s="19">
        <v>1</v>
      </c>
      <c r="G141" s="33"/>
      <c r="H141" s="2"/>
      <c r="I141" s="21">
        <v>132</v>
      </c>
      <c r="J141" s="21">
        <v>4</v>
      </c>
    </row>
    <row r="142" spans="1:10" ht="42" customHeight="1">
      <c r="A142" s="16"/>
      <c r="B142" s="17"/>
      <c r="C142" s="17"/>
      <c r="D142" s="32" t="s">
        <v>130</v>
      </c>
      <c r="E142" s="18" t="s">
        <v>15</v>
      </c>
      <c r="F142" s="19">
        <v>1</v>
      </c>
      <c r="G142" s="33"/>
      <c r="H142" s="2"/>
      <c r="I142" s="21">
        <v>133</v>
      </c>
      <c r="J142" s="21">
        <v>4</v>
      </c>
    </row>
    <row r="143" spans="1:10" ht="42" customHeight="1">
      <c r="A143" s="16"/>
      <c r="B143" s="17"/>
      <c r="C143" s="17"/>
      <c r="D143" s="32" t="s">
        <v>131</v>
      </c>
      <c r="E143" s="18" t="s">
        <v>15</v>
      </c>
      <c r="F143" s="19">
        <v>1</v>
      </c>
      <c r="G143" s="20">
        <f>+G144+G145+G146</f>
        <v>0</v>
      </c>
      <c r="H143" s="2"/>
      <c r="I143" s="21">
        <v>134</v>
      </c>
      <c r="J143" s="21">
        <v>4</v>
      </c>
    </row>
    <row r="144" spans="1:10" ht="42" customHeight="1">
      <c r="A144" s="16"/>
      <c r="B144" s="17"/>
      <c r="C144" s="17"/>
      <c r="D144" s="32" t="s">
        <v>108</v>
      </c>
      <c r="E144" s="18" t="s">
        <v>109</v>
      </c>
      <c r="F144" s="19">
        <v>1</v>
      </c>
      <c r="G144" s="33"/>
      <c r="H144" s="2"/>
      <c r="I144" s="21">
        <v>135</v>
      </c>
      <c r="J144" s="21">
        <v>4</v>
      </c>
    </row>
    <row r="145" spans="1:10" ht="42" customHeight="1">
      <c r="A145" s="16"/>
      <c r="B145" s="17"/>
      <c r="C145" s="17"/>
      <c r="D145" s="32" t="s">
        <v>110</v>
      </c>
      <c r="E145" s="18" t="s">
        <v>109</v>
      </c>
      <c r="F145" s="19">
        <v>1</v>
      </c>
      <c r="G145" s="33"/>
      <c r="H145" s="2"/>
      <c r="I145" s="21">
        <v>136</v>
      </c>
      <c r="J145" s="21">
        <v>4</v>
      </c>
    </row>
    <row r="146" spans="1:10" ht="42" customHeight="1">
      <c r="A146" s="16"/>
      <c r="B146" s="17"/>
      <c r="C146" s="17"/>
      <c r="D146" s="32" t="s">
        <v>111</v>
      </c>
      <c r="E146" s="18" t="s">
        <v>15</v>
      </c>
      <c r="F146" s="19">
        <v>1</v>
      </c>
      <c r="G146" s="33"/>
      <c r="H146" s="2"/>
      <c r="I146" s="21">
        <v>137</v>
      </c>
      <c r="J146" s="21">
        <v>4</v>
      </c>
    </row>
    <row r="147" spans="1:10" ht="42" customHeight="1">
      <c r="A147" s="16"/>
      <c r="B147" s="17"/>
      <c r="C147" s="31" t="s">
        <v>132</v>
      </c>
      <c r="D147" s="29"/>
      <c r="E147" s="18" t="s">
        <v>15</v>
      </c>
      <c r="F147" s="19">
        <v>1</v>
      </c>
      <c r="G147" s="20">
        <f>+G148+G151</f>
        <v>0</v>
      </c>
      <c r="H147" s="2"/>
      <c r="I147" s="21">
        <v>138</v>
      </c>
      <c r="J147" s="21">
        <v>3</v>
      </c>
    </row>
    <row r="148" spans="1:10" ht="42" customHeight="1">
      <c r="A148" s="16"/>
      <c r="B148" s="17"/>
      <c r="C148" s="17"/>
      <c r="D148" s="32" t="s">
        <v>127</v>
      </c>
      <c r="E148" s="18" t="s">
        <v>15</v>
      </c>
      <c r="F148" s="19">
        <v>1</v>
      </c>
      <c r="G148" s="20">
        <f>+G149+G150</f>
        <v>0</v>
      </c>
      <c r="H148" s="2"/>
      <c r="I148" s="21">
        <v>139</v>
      </c>
      <c r="J148" s="21">
        <v>4</v>
      </c>
    </row>
    <row r="149" spans="1:10" ht="42" customHeight="1">
      <c r="A149" s="16"/>
      <c r="B149" s="17"/>
      <c r="C149" s="17"/>
      <c r="D149" s="32" t="s">
        <v>133</v>
      </c>
      <c r="E149" s="18" t="s">
        <v>49</v>
      </c>
      <c r="F149" s="19">
        <v>1</v>
      </c>
      <c r="G149" s="33"/>
      <c r="H149" s="2"/>
      <c r="I149" s="21">
        <v>140</v>
      </c>
      <c r="J149" s="21">
        <v>4</v>
      </c>
    </row>
    <row r="150" spans="1:10" ht="42" customHeight="1">
      <c r="A150" s="16"/>
      <c r="B150" s="17"/>
      <c r="C150" s="17"/>
      <c r="D150" s="32" t="s">
        <v>130</v>
      </c>
      <c r="E150" s="18" t="s">
        <v>15</v>
      </c>
      <c r="F150" s="19">
        <v>1</v>
      </c>
      <c r="G150" s="33"/>
      <c r="H150" s="2"/>
      <c r="I150" s="21">
        <v>141</v>
      </c>
      <c r="J150" s="21">
        <v>4</v>
      </c>
    </row>
    <row r="151" spans="1:10" ht="42" customHeight="1">
      <c r="A151" s="16"/>
      <c r="B151" s="17"/>
      <c r="C151" s="17"/>
      <c r="D151" s="32" t="s">
        <v>131</v>
      </c>
      <c r="E151" s="18" t="s">
        <v>15</v>
      </c>
      <c r="F151" s="19">
        <v>1</v>
      </c>
      <c r="G151" s="20">
        <f>+G152+G153+G154</f>
        <v>0</v>
      </c>
      <c r="H151" s="2"/>
      <c r="I151" s="21">
        <v>142</v>
      </c>
      <c r="J151" s="21">
        <v>4</v>
      </c>
    </row>
    <row r="152" spans="1:10" ht="42" customHeight="1">
      <c r="A152" s="16"/>
      <c r="B152" s="17"/>
      <c r="C152" s="17"/>
      <c r="D152" s="32" t="s">
        <v>108</v>
      </c>
      <c r="E152" s="18" t="s">
        <v>109</v>
      </c>
      <c r="F152" s="19">
        <v>1</v>
      </c>
      <c r="G152" s="33"/>
      <c r="H152" s="2"/>
      <c r="I152" s="21">
        <v>143</v>
      </c>
      <c r="J152" s="21">
        <v>4</v>
      </c>
    </row>
    <row r="153" spans="1:10" ht="42" customHeight="1">
      <c r="A153" s="16"/>
      <c r="B153" s="17"/>
      <c r="C153" s="17"/>
      <c r="D153" s="32" t="s">
        <v>110</v>
      </c>
      <c r="E153" s="18" t="s">
        <v>109</v>
      </c>
      <c r="F153" s="19">
        <v>1</v>
      </c>
      <c r="G153" s="33"/>
      <c r="H153" s="2"/>
      <c r="I153" s="21">
        <v>144</v>
      </c>
      <c r="J153" s="21">
        <v>4</v>
      </c>
    </row>
    <row r="154" spans="1:10" ht="42" customHeight="1">
      <c r="A154" s="16"/>
      <c r="B154" s="17"/>
      <c r="C154" s="17"/>
      <c r="D154" s="32" t="s">
        <v>111</v>
      </c>
      <c r="E154" s="18" t="s">
        <v>15</v>
      </c>
      <c r="F154" s="19">
        <v>1</v>
      </c>
      <c r="G154" s="33"/>
      <c r="H154" s="2"/>
      <c r="I154" s="21">
        <v>145</v>
      </c>
      <c r="J154" s="21">
        <v>4</v>
      </c>
    </row>
    <row r="155" spans="1:10" ht="42" customHeight="1">
      <c r="A155" s="16"/>
      <c r="B155" s="17"/>
      <c r="C155" s="31" t="s">
        <v>134</v>
      </c>
      <c r="D155" s="29"/>
      <c r="E155" s="18" t="s">
        <v>15</v>
      </c>
      <c r="F155" s="19">
        <v>1</v>
      </c>
      <c r="G155" s="20">
        <f>+G156+G159</f>
        <v>0</v>
      </c>
      <c r="H155" s="2"/>
      <c r="I155" s="21">
        <v>146</v>
      </c>
      <c r="J155" s="21">
        <v>3</v>
      </c>
    </row>
    <row r="156" spans="1:10" ht="42" customHeight="1">
      <c r="A156" s="16"/>
      <c r="B156" s="17"/>
      <c r="C156" s="17"/>
      <c r="D156" s="32" t="s">
        <v>127</v>
      </c>
      <c r="E156" s="18" t="s">
        <v>15</v>
      </c>
      <c r="F156" s="19">
        <v>1</v>
      </c>
      <c r="G156" s="20">
        <f>+G157+G158</f>
        <v>0</v>
      </c>
      <c r="H156" s="2"/>
      <c r="I156" s="21">
        <v>147</v>
      </c>
      <c r="J156" s="21">
        <v>4</v>
      </c>
    </row>
    <row r="157" spans="1:10" ht="42" customHeight="1">
      <c r="A157" s="16"/>
      <c r="B157" s="17"/>
      <c r="C157" s="17"/>
      <c r="D157" s="32" t="s">
        <v>135</v>
      </c>
      <c r="E157" s="18" t="s">
        <v>49</v>
      </c>
      <c r="F157" s="19">
        <v>1</v>
      </c>
      <c r="G157" s="33"/>
      <c r="H157" s="2"/>
      <c r="I157" s="21">
        <v>148</v>
      </c>
      <c r="J157" s="21">
        <v>4</v>
      </c>
    </row>
    <row r="158" spans="1:10" ht="42" customHeight="1">
      <c r="A158" s="16"/>
      <c r="B158" s="17"/>
      <c r="C158" s="17"/>
      <c r="D158" s="32" t="s">
        <v>130</v>
      </c>
      <c r="E158" s="18" t="s">
        <v>15</v>
      </c>
      <c r="F158" s="19">
        <v>1</v>
      </c>
      <c r="G158" s="33"/>
      <c r="H158" s="2"/>
      <c r="I158" s="21">
        <v>149</v>
      </c>
      <c r="J158" s="21">
        <v>4</v>
      </c>
    </row>
    <row r="159" spans="1:10" ht="42" customHeight="1">
      <c r="A159" s="16"/>
      <c r="B159" s="17"/>
      <c r="C159" s="17"/>
      <c r="D159" s="32" t="s">
        <v>131</v>
      </c>
      <c r="E159" s="18" t="s">
        <v>15</v>
      </c>
      <c r="F159" s="19">
        <v>1</v>
      </c>
      <c r="G159" s="20">
        <f>+G160+G161+G162</f>
        <v>0</v>
      </c>
      <c r="H159" s="2"/>
      <c r="I159" s="21">
        <v>150</v>
      </c>
      <c r="J159" s="21">
        <v>4</v>
      </c>
    </row>
    <row r="160" spans="1:10" ht="42" customHeight="1">
      <c r="A160" s="16"/>
      <c r="B160" s="17"/>
      <c r="C160" s="17"/>
      <c r="D160" s="32" t="s">
        <v>108</v>
      </c>
      <c r="E160" s="18" t="s">
        <v>109</v>
      </c>
      <c r="F160" s="19">
        <v>1</v>
      </c>
      <c r="G160" s="33"/>
      <c r="H160" s="2"/>
      <c r="I160" s="21">
        <v>151</v>
      </c>
      <c r="J160" s="21">
        <v>4</v>
      </c>
    </row>
    <row r="161" spans="1:10" ht="42" customHeight="1">
      <c r="A161" s="16"/>
      <c r="B161" s="17"/>
      <c r="C161" s="17"/>
      <c r="D161" s="32" t="s">
        <v>110</v>
      </c>
      <c r="E161" s="18" t="s">
        <v>109</v>
      </c>
      <c r="F161" s="19">
        <v>1</v>
      </c>
      <c r="G161" s="33"/>
      <c r="H161" s="2"/>
      <c r="I161" s="21">
        <v>152</v>
      </c>
      <c r="J161" s="21">
        <v>4</v>
      </c>
    </row>
    <row r="162" spans="1:10" ht="42" customHeight="1">
      <c r="A162" s="16"/>
      <c r="B162" s="17"/>
      <c r="C162" s="17"/>
      <c r="D162" s="32" t="s">
        <v>111</v>
      </c>
      <c r="E162" s="18" t="s">
        <v>15</v>
      </c>
      <c r="F162" s="19">
        <v>1</v>
      </c>
      <c r="G162" s="33"/>
      <c r="H162" s="2"/>
      <c r="I162" s="21">
        <v>153</v>
      </c>
      <c r="J162" s="21">
        <v>4</v>
      </c>
    </row>
    <row r="163" spans="1:10" ht="42" customHeight="1">
      <c r="A163" s="16"/>
      <c r="B163" s="31" t="s">
        <v>136</v>
      </c>
      <c r="C163" s="28"/>
      <c r="D163" s="29"/>
      <c r="E163" s="18" t="s">
        <v>15</v>
      </c>
      <c r="F163" s="19">
        <v>1</v>
      </c>
      <c r="G163" s="20">
        <f>+G164</f>
        <v>0</v>
      </c>
      <c r="H163" s="2"/>
      <c r="I163" s="21">
        <v>154</v>
      </c>
      <c r="J163" s="21">
        <v>2</v>
      </c>
    </row>
    <row r="164" spans="1:10" ht="42" customHeight="1">
      <c r="A164" s="16"/>
      <c r="B164" s="17"/>
      <c r="C164" s="31" t="s">
        <v>136</v>
      </c>
      <c r="D164" s="29"/>
      <c r="E164" s="18" t="s">
        <v>15</v>
      </c>
      <c r="F164" s="19">
        <v>1</v>
      </c>
      <c r="G164" s="20">
        <f>+G165+G167</f>
        <v>0</v>
      </c>
      <c r="H164" s="2"/>
      <c r="I164" s="21">
        <v>155</v>
      </c>
      <c r="J164" s="21">
        <v>3</v>
      </c>
    </row>
    <row r="165" spans="1:10" ht="42" customHeight="1">
      <c r="A165" s="16"/>
      <c r="B165" s="17"/>
      <c r="C165" s="17"/>
      <c r="D165" s="32" t="s">
        <v>137</v>
      </c>
      <c r="E165" s="18" t="s">
        <v>15</v>
      </c>
      <c r="F165" s="19">
        <v>1</v>
      </c>
      <c r="G165" s="20">
        <f>+G166</f>
        <v>0</v>
      </c>
      <c r="H165" s="2"/>
      <c r="I165" s="21">
        <v>156</v>
      </c>
      <c r="J165" s="21">
        <v>4</v>
      </c>
    </row>
    <row r="166" spans="1:10" ht="42" customHeight="1">
      <c r="A166" s="16"/>
      <c r="B166" s="17"/>
      <c r="C166" s="17"/>
      <c r="D166" s="32" t="s">
        <v>138</v>
      </c>
      <c r="E166" s="18" t="s">
        <v>67</v>
      </c>
      <c r="F166" s="19">
        <v>415</v>
      </c>
      <c r="G166" s="33"/>
      <c r="H166" s="2"/>
      <c r="I166" s="21">
        <v>157</v>
      </c>
      <c r="J166" s="21">
        <v>4</v>
      </c>
    </row>
    <row r="167" spans="1:10" ht="42" customHeight="1">
      <c r="A167" s="16"/>
      <c r="B167" s="17"/>
      <c r="C167" s="17"/>
      <c r="D167" s="32" t="s">
        <v>139</v>
      </c>
      <c r="E167" s="18" t="s">
        <v>15</v>
      </c>
      <c r="F167" s="19">
        <v>1</v>
      </c>
      <c r="G167" s="20">
        <f>+G168</f>
        <v>0</v>
      </c>
      <c r="H167" s="2"/>
      <c r="I167" s="21">
        <v>158</v>
      </c>
      <c r="J167" s="21">
        <v>4</v>
      </c>
    </row>
    <row r="168" spans="1:10" ht="42" customHeight="1">
      <c r="A168" s="16"/>
      <c r="B168" s="17"/>
      <c r="C168" s="17"/>
      <c r="D168" s="32" t="s">
        <v>140</v>
      </c>
      <c r="E168" s="18" t="s">
        <v>67</v>
      </c>
      <c r="F168" s="19">
        <v>90</v>
      </c>
      <c r="G168" s="33"/>
      <c r="H168" s="2"/>
      <c r="I168" s="21">
        <v>159</v>
      </c>
      <c r="J168" s="21">
        <v>4</v>
      </c>
    </row>
    <row r="169" spans="1:10" ht="42" customHeight="1">
      <c r="A169" s="30" t="s">
        <v>141</v>
      </c>
      <c r="B169" s="28"/>
      <c r="C169" s="28"/>
      <c r="D169" s="29"/>
      <c r="E169" s="18" t="s">
        <v>15</v>
      </c>
      <c r="F169" s="19">
        <v>1</v>
      </c>
      <c r="G169" s="20">
        <f>+G170+G172+G173</f>
        <v>0</v>
      </c>
      <c r="H169" s="2"/>
      <c r="I169" s="21">
        <v>160</v>
      </c>
      <c r="J169" s="21"/>
    </row>
    <row r="170" spans="1:10" ht="42" customHeight="1">
      <c r="A170" s="30" t="s">
        <v>142</v>
      </c>
      <c r="B170" s="28"/>
      <c r="C170" s="28"/>
      <c r="D170" s="29"/>
      <c r="E170" s="18" t="s">
        <v>15</v>
      </c>
      <c r="F170" s="19">
        <v>1</v>
      </c>
      <c r="G170" s="20">
        <f>+G171</f>
        <v>0</v>
      </c>
      <c r="H170" s="2"/>
      <c r="I170" s="21">
        <v>161</v>
      </c>
      <c r="J170" s="21">
        <v>200</v>
      </c>
    </row>
    <row r="171" spans="1:10" ht="42" customHeight="1">
      <c r="A171" s="30" t="s">
        <v>143</v>
      </c>
      <c r="B171" s="28"/>
      <c r="C171" s="28"/>
      <c r="D171" s="29"/>
      <c r="E171" s="18" t="s">
        <v>15</v>
      </c>
      <c r="F171" s="19">
        <v>1</v>
      </c>
      <c r="G171" s="33"/>
      <c r="H171" s="2"/>
      <c r="I171" s="21">
        <v>162</v>
      </c>
      <c r="J171" s="21"/>
    </row>
    <row r="172" spans="1:10" ht="42" customHeight="1">
      <c r="A172" s="30" t="s">
        <v>144</v>
      </c>
      <c r="B172" s="28"/>
      <c r="C172" s="28"/>
      <c r="D172" s="29"/>
      <c r="E172" s="18" t="s">
        <v>15</v>
      </c>
      <c r="F172" s="19">
        <v>1</v>
      </c>
      <c r="G172" s="33"/>
      <c r="H172" s="2"/>
      <c r="I172" s="21">
        <v>163</v>
      </c>
      <c r="J172" s="21">
        <v>210</v>
      </c>
    </row>
    <row r="173" spans="1:10" ht="42" customHeight="1">
      <c r="A173" s="30" t="s">
        <v>145</v>
      </c>
      <c r="B173" s="28"/>
      <c r="C173" s="28"/>
      <c r="D173" s="29"/>
      <c r="E173" s="18" t="s">
        <v>15</v>
      </c>
      <c r="F173" s="19">
        <v>1</v>
      </c>
      <c r="G173" s="33"/>
      <c r="H173" s="2"/>
      <c r="I173" s="21">
        <v>164</v>
      </c>
      <c r="J173" s="21"/>
    </row>
    <row r="174" spans="1:10" ht="42" customHeight="1">
      <c r="A174" s="30" t="s">
        <v>146</v>
      </c>
      <c r="B174" s="28"/>
      <c r="C174" s="28"/>
      <c r="D174" s="29"/>
      <c r="E174" s="18" t="s">
        <v>15</v>
      </c>
      <c r="F174" s="19">
        <v>1</v>
      </c>
      <c r="G174" s="33"/>
      <c r="H174" s="2"/>
      <c r="I174" s="21">
        <v>165</v>
      </c>
      <c r="J174" s="21"/>
    </row>
    <row r="175" spans="1:10" ht="42" customHeight="1">
      <c r="A175" s="30" t="s">
        <v>147</v>
      </c>
      <c r="B175" s="28"/>
      <c r="C175" s="28"/>
      <c r="D175" s="29"/>
      <c r="E175" s="18" t="s">
        <v>15</v>
      </c>
      <c r="F175" s="19">
        <v>1</v>
      </c>
      <c r="G175" s="33"/>
      <c r="H175" s="2"/>
      <c r="I175" s="21">
        <v>166</v>
      </c>
      <c r="J175" s="21">
        <v>220</v>
      </c>
    </row>
    <row r="176" spans="1:10" ht="42" customHeight="1">
      <c r="A176" s="34" t="s">
        <v>148</v>
      </c>
      <c r="B176" s="35"/>
      <c r="C176" s="35"/>
      <c r="D176" s="36"/>
      <c r="E176" s="37" t="s">
        <v>15</v>
      </c>
      <c r="F176" s="38">
        <v>1</v>
      </c>
      <c r="G176" s="39">
        <f>+G10+G175</f>
        <v>0</v>
      </c>
      <c r="H176" s="40"/>
      <c r="I176" s="41">
        <v>167</v>
      </c>
      <c r="J176" s="41">
        <v>30</v>
      </c>
    </row>
    <row r="177" spans="1:10" ht="42" customHeight="1">
      <c r="A177" s="22" t="s">
        <v>11</v>
      </c>
      <c r="B177" s="23"/>
      <c r="C177" s="23"/>
      <c r="D177" s="24"/>
      <c r="E177" s="25" t="s">
        <v>12</v>
      </c>
      <c r="F177" s="26" t="s">
        <v>12</v>
      </c>
      <c r="G177" s="27">
        <f>G176</f>
        <v>0</v>
      </c>
      <c r="I177" s="21">
        <v>168</v>
      </c>
      <c r="J177" s="21">
        <v>90</v>
      </c>
    </row>
    <row r="178" spans="1:10" ht="42" customHeight="1"/>
    <row r="179" spans="1:10" ht="42" customHeight="1"/>
  </sheetData>
  <sheetProtection algorithmName="SHA-512" hashValue="x5hn2h3E0PhNYo2hEfuYlsxGEM5hz71M6EdXaQmuoJu6/orhOuHpYHBLK+AarhdAQEkYgR/gDK3iWvk1c9vdOA==" saltValue="fpW16Vf9aHlbF3ulDaVUuw==" spinCount="100000" sheet="1" objects="1" scenarios="1"/>
  <mergeCells count="49">
    <mergeCell ref="A171:D171"/>
    <mergeCell ref="A172:D172"/>
    <mergeCell ref="A173:D173"/>
    <mergeCell ref="A174:D174"/>
    <mergeCell ref="A175:D175"/>
    <mergeCell ref="A176:D176"/>
    <mergeCell ref="C147:D147"/>
    <mergeCell ref="C155:D155"/>
    <mergeCell ref="B163:D163"/>
    <mergeCell ref="C164:D164"/>
    <mergeCell ref="A169:D169"/>
    <mergeCell ref="A170:D170"/>
    <mergeCell ref="C109:D109"/>
    <mergeCell ref="B118:D118"/>
    <mergeCell ref="C119:D119"/>
    <mergeCell ref="C127:D127"/>
    <mergeCell ref="B138:D138"/>
    <mergeCell ref="C139:D139"/>
    <mergeCell ref="A101:D101"/>
    <mergeCell ref="A102:D102"/>
    <mergeCell ref="A103:D103"/>
    <mergeCell ref="B104:D104"/>
    <mergeCell ref="C105:D105"/>
    <mergeCell ref="B108:D108"/>
    <mergeCell ref="B53:D53"/>
    <mergeCell ref="C54:D54"/>
    <mergeCell ref="C67:D67"/>
    <mergeCell ref="C81:D81"/>
    <mergeCell ref="A99:D99"/>
    <mergeCell ref="A100:D100"/>
    <mergeCell ref="C31:D31"/>
    <mergeCell ref="B37:D37"/>
    <mergeCell ref="C38:D38"/>
    <mergeCell ref="B44:D44"/>
    <mergeCell ref="C45:D45"/>
    <mergeCell ref="C48:D48"/>
    <mergeCell ref="A177:D177"/>
    <mergeCell ref="A10:D10"/>
    <mergeCell ref="A11:D11"/>
    <mergeCell ref="A12:D12"/>
    <mergeCell ref="B13:D13"/>
    <mergeCell ref="C14:D14"/>
    <mergeCell ref="C22:D22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Takayuki</dc:creator>
  <cp:lastModifiedBy>Miki Takayuki</cp:lastModifiedBy>
  <dcterms:created xsi:type="dcterms:W3CDTF">2020-07-02T09:05:27Z</dcterms:created>
  <dcterms:modified xsi:type="dcterms:W3CDTF">2020-07-02T09:07:41Z</dcterms:modified>
</cp:coreProperties>
</file>